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30" windowWidth="14355" windowHeight="7485" firstSheet="2" activeTab="4"/>
  </bookViews>
  <sheets>
    <sheet name="DATA" sheetId="1" r:id="rId1"/>
    <sheet name="البيانات الأساسية الأول" sheetId="2" r:id="rId2"/>
    <sheet name="البيانات الأساسية الثاني" sheetId="3" r:id="rId3"/>
    <sheet name="البيانات الأساسية الثالث" sheetId="4" r:id="rId4"/>
    <sheet name="قوائم فصول " sheetId="5" r:id="rId5"/>
  </sheets>
  <externalReferences>
    <externalReference r:id="rId6"/>
    <externalReference r:id="rId7"/>
    <externalReference r:id="rId8"/>
  </externalReferences>
  <definedNames>
    <definedName name="clas">[1]قوائم!$N$14:$Q$23</definedName>
    <definedName name="_xlnm.Criteria" localSheetId="3">'[2]41 مستجدين'!#REF!</definedName>
    <definedName name="_xlnm.Criteria" localSheetId="2">'[2]41 مستجدين'!#REF!</definedName>
    <definedName name="_xlnm.Criteria" localSheetId="4">'[2]41 مستجدين'!#REF!</definedName>
    <definedName name="_xlnm.Criteria">'[2]41 مستجدين'!#REF!</definedName>
    <definedName name="data1">[1]Data!$A$4:$U$663</definedName>
    <definedName name="kh_NumSeat" hidden="1">"20 100 200 201"</definedName>
    <definedName name="Mohefzt2" hidden="1">'[3]استيراد بيانات'!$W$2:$W$32</definedName>
    <definedName name="MyPwd" hidden="1">"a,1"</definedName>
    <definedName name="pasord" hidden="1">'[3]بيانات كشوف المناداة'!$AA$4:$AA$9</definedName>
    <definedName name="_xlnm.Print_Area" localSheetId="0">DATA!$A$2:$E$36</definedName>
    <definedName name="_xlnm.Print_Area" localSheetId="1">'البيانات الأساسية الأول'!$A$2:$I$207</definedName>
    <definedName name="_xlnm.Print_Area" localSheetId="3">'البيانات الأساسية الثالث'!$A$2:$H$207</definedName>
    <definedName name="_xlnm.Print_Area" localSheetId="2">'البيانات الأساسية الثاني'!$A$2:$H$207</definedName>
    <definedName name="_xlnm.Print_Titles" localSheetId="1">'البيانات الأساسية الأول'!$2:$6</definedName>
    <definedName name="_xlnm.Print_Titles" localSheetId="3">'البيانات الأساسية الثالث'!$2:$6</definedName>
    <definedName name="_xlnm.Print_Titles" localSheetId="2">'البيانات الأساسية الثاني'!$2:$6</definedName>
    <definedName name="school">[1]اساسية!$J$37:$J$162</definedName>
    <definedName name="stage">[1]قوائم!$X$9:$X$14</definedName>
    <definedName name="الاداراة" hidden="1">'[3]استيراد بيانات'!$K$2:$K$11</definedName>
    <definedName name="السن" hidden="1">'[3]استيراد بيانات'!$AE$6:$AE$17</definedName>
    <definedName name="الصف2" hidden="1">'[3]استيراد بيانات'!$L$3:$L$6</definedName>
    <definedName name="الفصل" hidden="1">'[3]استيراد بيانات'!$G$4:$G$5</definedName>
    <definedName name="المراحل">[1]اساسية!$Q$1:$Q$11</definedName>
    <definedName name="سنة" hidden="1">'[3]استيراد بيانات'!$I$2:$I$13</definedName>
    <definedName name="صف">[1]اساسية!$L$2:$L$9</definedName>
    <definedName name="صفوف5" hidden="1">'[3]استيراد بيانات'!$H$3:$H$6</definedName>
    <definedName name="قيد">[1]اساسية!$J$2:$J$5</definedName>
    <definedName name="مدارس" hidden="1">'[3]استيراد بيانات'!$AA$4:$AA$270</definedName>
  </definedNames>
  <calcPr calcId="144525"/>
</workbook>
</file>

<file path=xl/calcChain.xml><?xml version="1.0" encoding="utf-8"?>
<calcChain xmlns="http://schemas.openxmlformats.org/spreadsheetml/2006/main">
  <c r="B9" i="5" l="1"/>
  <c r="I46" i="5" l="1"/>
  <c r="B46" i="5"/>
  <c r="I45" i="5"/>
  <c r="B45" i="5"/>
  <c r="I44" i="5"/>
  <c r="B44" i="5"/>
  <c r="I43" i="5"/>
  <c r="B43" i="5"/>
  <c r="I42" i="5"/>
  <c r="B42" i="5"/>
  <c r="I41" i="5"/>
  <c r="B41" i="5"/>
  <c r="I40" i="5"/>
  <c r="B40" i="5"/>
  <c r="I39" i="5"/>
  <c r="B39" i="5"/>
  <c r="I38" i="5"/>
  <c r="B38" i="5"/>
  <c r="I37" i="5"/>
  <c r="B37" i="5"/>
  <c r="I36" i="5"/>
  <c r="B36" i="5"/>
  <c r="I35" i="5"/>
  <c r="B35" i="5"/>
  <c r="I34" i="5"/>
  <c r="B34" i="5"/>
  <c r="I33" i="5"/>
  <c r="B33" i="5"/>
  <c r="I32" i="5"/>
  <c r="B32" i="5"/>
  <c r="I31" i="5"/>
  <c r="B31" i="5"/>
  <c r="I30" i="5"/>
  <c r="B30" i="5"/>
  <c r="I29" i="5"/>
  <c r="B29" i="5"/>
  <c r="I28" i="5"/>
  <c r="B28" i="5"/>
  <c r="I27" i="5"/>
  <c r="B27" i="5"/>
  <c r="I26" i="5"/>
  <c r="B26" i="5"/>
  <c r="I25" i="5"/>
  <c r="B25" i="5"/>
  <c r="I24" i="5"/>
  <c r="B24" i="5"/>
  <c r="I23" i="5"/>
  <c r="B23" i="5"/>
  <c r="I22" i="5"/>
  <c r="B22" i="5"/>
  <c r="I21" i="5"/>
  <c r="B21" i="5"/>
  <c r="I20" i="5"/>
  <c r="B20" i="5"/>
  <c r="I19" i="5"/>
  <c r="B19" i="5"/>
  <c r="I18" i="5"/>
  <c r="B18" i="5"/>
  <c r="I17" i="5"/>
  <c r="B17" i="5"/>
  <c r="I16" i="5"/>
  <c r="B16" i="5"/>
  <c r="I15" i="5"/>
  <c r="B15" i="5"/>
  <c r="I14" i="5"/>
  <c r="B14" i="5"/>
  <c r="I13" i="5"/>
  <c r="B13" i="5"/>
  <c r="I12" i="5"/>
  <c r="B12" i="5"/>
  <c r="E9" i="5"/>
  <c r="F7" i="5"/>
  <c r="B7" i="5"/>
  <c r="B5" i="5"/>
  <c r="B3" i="5"/>
  <c r="K4" i="1" l="1"/>
  <c r="M207" i="4"/>
  <c r="L207" i="4"/>
  <c r="G207" i="4"/>
  <c r="B207" i="4"/>
  <c r="M206" i="4"/>
  <c r="G206" i="4"/>
  <c r="L206" i="4"/>
  <c r="B206" i="4"/>
  <c r="G205" i="4"/>
  <c r="M205" i="4"/>
  <c r="B205" i="4"/>
  <c r="M204" i="4"/>
  <c r="G204" i="4"/>
  <c r="L204" i="4"/>
  <c r="B204" i="4"/>
  <c r="G203" i="4"/>
  <c r="M203" i="4"/>
  <c r="B203" i="4"/>
  <c r="M202" i="4"/>
  <c r="G202" i="4"/>
  <c r="L202" i="4"/>
  <c r="B202" i="4"/>
  <c r="G201" i="4"/>
  <c r="M201" i="4"/>
  <c r="B201" i="4"/>
  <c r="M200" i="4"/>
  <c r="G200" i="4"/>
  <c r="L200" i="4"/>
  <c r="B200" i="4"/>
  <c r="G199" i="4"/>
  <c r="M199" i="4"/>
  <c r="B199" i="4"/>
  <c r="M198" i="4"/>
  <c r="G198" i="4"/>
  <c r="L198" i="4"/>
  <c r="B198" i="4"/>
  <c r="G197" i="4"/>
  <c r="M197" i="4"/>
  <c r="B197" i="4"/>
  <c r="M196" i="4"/>
  <c r="G196" i="4"/>
  <c r="L196" i="4"/>
  <c r="B196" i="4"/>
  <c r="G195" i="4"/>
  <c r="M195" i="4"/>
  <c r="B195" i="4"/>
  <c r="M194" i="4"/>
  <c r="G194" i="4"/>
  <c r="L194" i="4"/>
  <c r="B194" i="4"/>
  <c r="G193" i="4"/>
  <c r="M193" i="4"/>
  <c r="B193" i="4"/>
  <c r="M192" i="4"/>
  <c r="G192" i="4"/>
  <c r="L192" i="4"/>
  <c r="B192" i="4"/>
  <c r="G191" i="4"/>
  <c r="M191" i="4"/>
  <c r="B191" i="4"/>
  <c r="M190" i="4"/>
  <c r="G190" i="4"/>
  <c r="L190" i="4"/>
  <c r="B190" i="4"/>
  <c r="G189" i="4"/>
  <c r="M189" i="4"/>
  <c r="B189" i="4"/>
  <c r="M188" i="4"/>
  <c r="G188" i="4"/>
  <c r="L188" i="4"/>
  <c r="B188" i="4"/>
  <c r="G187" i="4"/>
  <c r="M187" i="4"/>
  <c r="B187" i="4"/>
  <c r="M186" i="4"/>
  <c r="G186" i="4"/>
  <c r="L186" i="4"/>
  <c r="B186" i="4"/>
  <c r="G185" i="4"/>
  <c r="M185" i="4"/>
  <c r="B185" i="4"/>
  <c r="M184" i="4"/>
  <c r="G184" i="4"/>
  <c r="L184" i="4"/>
  <c r="B184" i="4"/>
  <c r="G183" i="4"/>
  <c r="M183" i="4"/>
  <c r="B183" i="4"/>
  <c r="G182" i="4"/>
  <c r="L182" i="4"/>
  <c r="B182" i="4"/>
  <c r="M181" i="4"/>
  <c r="G181" i="4"/>
  <c r="L181" i="4"/>
  <c r="B181" i="4"/>
  <c r="G180" i="4"/>
  <c r="L180" i="4"/>
  <c r="B180" i="4"/>
  <c r="M179" i="4"/>
  <c r="G179" i="4"/>
  <c r="L179" i="4"/>
  <c r="B179" i="4"/>
  <c r="G178" i="4"/>
  <c r="L178" i="4"/>
  <c r="B178" i="4"/>
  <c r="M177" i="4"/>
  <c r="G177" i="4"/>
  <c r="L177" i="4"/>
  <c r="B177" i="4"/>
  <c r="G176" i="4"/>
  <c r="L176" i="4"/>
  <c r="B176" i="4"/>
  <c r="M175" i="4"/>
  <c r="G175" i="4"/>
  <c r="L175" i="4"/>
  <c r="B175" i="4"/>
  <c r="G174" i="4"/>
  <c r="L174" i="4"/>
  <c r="B174" i="4"/>
  <c r="M173" i="4"/>
  <c r="G173" i="4"/>
  <c r="L173" i="4"/>
  <c r="B173" i="4"/>
  <c r="G172" i="4"/>
  <c r="L172" i="4"/>
  <c r="B172" i="4"/>
  <c r="M171" i="4"/>
  <c r="G171" i="4"/>
  <c r="L171" i="4"/>
  <c r="B171" i="4"/>
  <c r="G170" i="4"/>
  <c r="L170" i="4"/>
  <c r="B170" i="4"/>
  <c r="M169" i="4"/>
  <c r="G169" i="4"/>
  <c r="L169" i="4"/>
  <c r="B169" i="4"/>
  <c r="G168" i="4"/>
  <c r="L168" i="4"/>
  <c r="B168" i="4"/>
  <c r="M167" i="4"/>
  <c r="G167" i="4"/>
  <c r="L167" i="4"/>
  <c r="B167" i="4"/>
  <c r="G166" i="4"/>
  <c r="L166" i="4"/>
  <c r="B166" i="4"/>
  <c r="M165" i="4"/>
  <c r="G165" i="4"/>
  <c r="L165" i="4"/>
  <c r="B165" i="4"/>
  <c r="G164" i="4"/>
  <c r="L164" i="4"/>
  <c r="B164" i="4"/>
  <c r="M163" i="4"/>
  <c r="G163" i="4"/>
  <c r="L163" i="4"/>
  <c r="B163" i="4"/>
  <c r="G162" i="4"/>
  <c r="L162" i="4"/>
  <c r="B162" i="4"/>
  <c r="M161" i="4"/>
  <c r="G161" i="4"/>
  <c r="L161" i="4"/>
  <c r="B161" i="4"/>
  <c r="G160" i="4"/>
  <c r="L160" i="4"/>
  <c r="B160" i="4"/>
  <c r="M159" i="4"/>
  <c r="G159" i="4"/>
  <c r="L159" i="4"/>
  <c r="B159" i="4"/>
  <c r="G158" i="4"/>
  <c r="M158" i="4"/>
  <c r="B158" i="4"/>
  <c r="G157" i="4"/>
  <c r="M157" i="4"/>
  <c r="B157" i="4"/>
  <c r="G156" i="4"/>
  <c r="L156" i="4"/>
  <c r="B156" i="4"/>
  <c r="G155" i="4"/>
  <c r="M155" i="4"/>
  <c r="B155" i="4"/>
  <c r="G154" i="4"/>
  <c r="L154" i="4"/>
  <c r="B154" i="4"/>
  <c r="G153" i="4"/>
  <c r="M153" i="4"/>
  <c r="B153" i="4"/>
  <c r="G152" i="4"/>
  <c r="L152" i="4"/>
  <c r="B152" i="4"/>
  <c r="G151" i="4"/>
  <c r="M151" i="4"/>
  <c r="B151" i="4"/>
  <c r="G150" i="4"/>
  <c r="L150" i="4"/>
  <c r="B150" i="4"/>
  <c r="G149" i="4"/>
  <c r="M149" i="4"/>
  <c r="B149" i="4"/>
  <c r="G148" i="4"/>
  <c r="L148" i="4"/>
  <c r="B148" i="4"/>
  <c r="G147" i="4"/>
  <c r="M147" i="4"/>
  <c r="B147" i="4"/>
  <c r="G146" i="4"/>
  <c r="L146" i="4"/>
  <c r="B146" i="4"/>
  <c r="G145" i="4"/>
  <c r="M145" i="4"/>
  <c r="B145" i="4"/>
  <c r="G144" i="4"/>
  <c r="L144" i="4"/>
  <c r="B144" i="4"/>
  <c r="G143" i="4"/>
  <c r="M143" i="4"/>
  <c r="B143" i="4"/>
  <c r="G142" i="4"/>
  <c r="L142" i="4"/>
  <c r="B142" i="4"/>
  <c r="G141" i="4"/>
  <c r="M141" i="4"/>
  <c r="B141" i="4"/>
  <c r="G140" i="4"/>
  <c r="L140" i="4"/>
  <c r="B140" i="4"/>
  <c r="G139" i="4"/>
  <c r="M139" i="4"/>
  <c r="B139" i="4"/>
  <c r="G138" i="4"/>
  <c r="L138" i="4"/>
  <c r="B138" i="4"/>
  <c r="G137" i="4"/>
  <c r="M137" i="4"/>
  <c r="B137" i="4"/>
  <c r="G136" i="4"/>
  <c r="L136" i="4"/>
  <c r="B136" i="4"/>
  <c r="G135" i="4"/>
  <c r="M135" i="4"/>
  <c r="B135" i="4"/>
  <c r="G134" i="4"/>
  <c r="L134" i="4"/>
  <c r="B134" i="4"/>
  <c r="G133" i="4"/>
  <c r="M133" i="4"/>
  <c r="B133" i="4"/>
  <c r="G132" i="4"/>
  <c r="L132" i="4"/>
  <c r="B132" i="4"/>
  <c r="G131" i="4"/>
  <c r="M131" i="4"/>
  <c r="B131" i="4"/>
  <c r="G130" i="4"/>
  <c r="L130" i="4"/>
  <c r="B130" i="4"/>
  <c r="G129" i="4"/>
  <c r="M129" i="4"/>
  <c r="B129" i="4"/>
  <c r="G128" i="4"/>
  <c r="L128" i="4"/>
  <c r="B128" i="4"/>
  <c r="G127" i="4"/>
  <c r="M127" i="4"/>
  <c r="B127" i="4"/>
  <c r="G126" i="4"/>
  <c r="L126" i="4"/>
  <c r="B126" i="4"/>
  <c r="G125" i="4"/>
  <c r="M125" i="4"/>
  <c r="B125" i="4"/>
  <c r="G124" i="4"/>
  <c r="L124" i="4"/>
  <c r="B124" i="4"/>
  <c r="G123" i="4"/>
  <c r="M123" i="4"/>
  <c r="B123" i="4"/>
  <c r="G122" i="4"/>
  <c r="L122" i="4"/>
  <c r="B122" i="4"/>
  <c r="G121" i="4"/>
  <c r="M121" i="4"/>
  <c r="B121" i="4"/>
  <c r="G120" i="4"/>
  <c r="L120" i="4"/>
  <c r="B120" i="4"/>
  <c r="G119" i="4"/>
  <c r="M119" i="4"/>
  <c r="B119" i="4"/>
  <c r="G118" i="4"/>
  <c r="L118" i="4"/>
  <c r="B118" i="4"/>
  <c r="G117" i="4"/>
  <c r="M117" i="4"/>
  <c r="B117" i="4"/>
  <c r="G116" i="4"/>
  <c r="L116" i="4"/>
  <c r="B116" i="4"/>
  <c r="G115" i="4"/>
  <c r="M115" i="4"/>
  <c r="B115" i="4"/>
  <c r="G114" i="4"/>
  <c r="L114" i="4"/>
  <c r="B114" i="4"/>
  <c r="G113" i="4"/>
  <c r="M113" i="4"/>
  <c r="B113" i="4"/>
  <c r="G112" i="4"/>
  <c r="L112" i="4"/>
  <c r="B112" i="4"/>
  <c r="G111" i="4"/>
  <c r="M111" i="4"/>
  <c r="B111" i="4"/>
  <c r="G110" i="4"/>
  <c r="L110" i="4"/>
  <c r="B110" i="4"/>
  <c r="G109" i="4"/>
  <c r="M109" i="4"/>
  <c r="B109" i="4"/>
  <c r="G108" i="4"/>
  <c r="L108" i="4"/>
  <c r="B108" i="4"/>
  <c r="G107" i="4"/>
  <c r="M107" i="4"/>
  <c r="B107" i="4"/>
  <c r="G106" i="4"/>
  <c r="L106" i="4"/>
  <c r="B106" i="4"/>
  <c r="G105" i="4"/>
  <c r="M105" i="4"/>
  <c r="B105" i="4"/>
  <c r="G104" i="4"/>
  <c r="L104" i="4"/>
  <c r="B104" i="4"/>
  <c r="G103" i="4"/>
  <c r="B103" i="4"/>
  <c r="G102" i="4"/>
  <c r="M102" i="4"/>
  <c r="B102" i="4"/>
  <c r="G101" i="4"/>
  <c r="L101" i="4"/>
  <c r="B101" i="4"/>
  <c r="G100" i="4"/>
  <c r="M100" i="4"/>
  <c r="B100" i="4"/>
  <c r="G99" i="4"/>
  <c r="L99" i="4"/>
  <c r="B99" i="4"/>
  <c r="G98" i="4"/>
  <c r="M98" i="4"/>
  <c r="B98" i="4"/>
  <c r="G97" i="4"/>
  <c r="L97" i="4"/>
  <c r="B97" i="4"/>
  <c r="G96" i="4"/>
  <c r="M96" i="4"/>
  <c r="B96" i="4"/>
  <c r="G95" i="4"/>
  <c r="L95" i="4"/>
  <c r="B95" i="4"/>
  <c r="G94" i="4"/>
  <c r="M94" i="4"/>
  <c r="B94" i="4"/>
  <c r="G93" i="4"/>
  <c r="L93" i="4"/>
  <c r="B93" i="4"/>
  <c r="G92" i="4"/>
  <c r="M92" i="4"/>
  <c r="B92" i="4"/>
  <c r="G91" i="4"/>
  <c r="L91" i="4"/>
  <c r="B91" i="4"/>
  <c r="G90" i="4"/>
  <c r="M90" i="4"/>
  <c r="B90" i="4"/>
  <c r="G89" i="4"/>
  <c r="L89" i="4"/>
  <c r="B89" i="4"/>
  <c r="G88" i="4"/>
  <c r="M88" i="4"/>
  <c r="B88" i="4"/>
  <c r="G87" i="4"/>
  <c r="L87" i="4"/>
  <c r="B87" i="4"/>
  <c r="G86" i="4"/>
  <c r="M86" i="4"/>
  <c r="B86" i="4"/>
  <c r="G85" i="4"/>
  <c r="L85" i="4"/>
  <c r="B85" i="4"/>
  <c r="G84" i="4"/>
  <c r="M84" i="4"/>
  <c r="B84" i="4"/>
  <c r="G83" i="4"/>
  <c r="L83" i="4"/>
  <c r="B83" i="4"/>
  <c r="G82" i="4"/>
  <c r="M82" i="4"/>
  <c r="B82" i="4"/>
  <c r="G81" i="4"/>
  <c r="L81" i="4"/>
  <c r="B81" i="4"/>
  <c r="G80" i="4"/>
  <c r="M80" i="4"/>
  <c r="B80" i="4"/>
  <c r="G79" i="4"/>
  <c r="L79" i="4"/>
  <c r="B79" i="4"/>
  <c r="G78" i="4"/>
  <c r="M78" i="4"/>
  <c r="B78" i="4"/>
  <c r="G77" i="4"/>
  <c r="L77" i="4"/>
  <c r="B77" i="4"/>
  <c r="G76" i="4"/>
  <c r="M76" i="4"/>
  <c r="B76" i="4"/>
  <c r="G75" i="4"/>
  <c r="L75" i="4"/>
  <c r="B75" i="4"/>
  <c r="G74" i="4"/>
  <c r="M74" i="4"/>
  <c r="B74" i="4"/>
  <c r="G73" i="4"/>
  <c r="L73" i="4"/>
  <c r="B73" i="4"/>
  <c r="G72" i="4"/>
  <c r="M72" i="4"/>
  <c r="B72" i="4"/>
  <c r="G71" i="4"/>
  <c r="L71" i="4"/>
  <c r="B71" i="4"/>
  <c r="G70" i="4"/>
  <c r="M70" i="4"/>
  <c r="B70" i="4"/>
  <c r="G69" i="4"/>
  <c r="L69" i="4"/>
  <c r="B69" i="4"/>
  <c r="G68" i="4"/>
  <c r="M68" i="4"/>
  <c r="B68" i="4"/>
  <c r="G67" i="4"/>
  <c r="L67" i="4"/>
  <c r="B67" i="4"/>
  <c r="G66" i="4"/>
  <c r="M66" i="4"/>
  <c r="B66" i="4"/>
  <c r="G65" i="4"/>
  <c r="L65" i="4"/>
  <c r="B65" i="4"/>
  <c r="G64" i="4"/>
  <c r="M64" i="4"/>
  <c r="B64" i="4"/>
  <c r="G63" i="4"/>
  <c r="L63" i="4"/>
  <c r="B63" i="4"/>
  <c r="G62" i="4"/>
  <c r="M62" i="4"/>
  <c r="B62" i="4"/>
  <c r="G61" i="4"/>
  <c r="L61" i="4"/>
  <c r="B61" i="4"/>
  <c r="G60" i="4"/>
  <c r="M60" i="4"/>
  <c r="B60" i="4"/>
  <c r="G59" i="4"/>
  <c r="L59" i="4"/>
  <c r="B59" i="4"/>
  <c r="G58" i="4"/>
  <c r="M58" i="4"/>
  <c r="B58" i="4"/>
  <c r="G57" i="4"/>
  <c r="L57" i="4"/>
  <c r="B57" i="4"/>
  <c r="G56" i="4"/>
  <c r="M56" i="4"/>
  <c r="B56" i="4"/>
  <c r="G55" i="4"/>
  <c r="L55" i="4"/>
  <c r="B55" i="4"/>
  <c r="G54" i="4"/>
  <c r="M54" i="4"/>
  <c r="B54" i="4"/>
  <c r="M53" i="4"/>
  <c r="G53" i="4"/>
  <c r="I53" i="4" s="1"/>
  <c r="L53" i="4"/>
  <c r="B53" i="4"/>
  <c r="G52" i="4"/>
  <c r="I52" i="4" s="1"/>
  <c r="M52" i="4"/>
  <c r="B52" i="4"/>
  <c r="G51" i="4"/>
  <c r="J51" i="4" s="1"/>
  <c r="L51" i="4"/>
  <c r="B51" i="4"/>
  <c r="G50" i="4"/>
  <c r="I50" i="4" s="1"/>
  <c r="M50" i="4"/>
  <c r="B50" i="4"/>
  <c r="G49" i="4"/>
  <c r="J49" i="4" s="1"/>
  <c r="L49" i="4"/>
  <c r="B49" i="4"/>
  <c r="G48" i="4"/>
  <c r="I48" i="4" s="1"/>
  <c r="M48" i="4"/>
  <c r="B48" i="4"/>
  <c r="G47" i="4"/>
  <c r="J47" i="4" s="1"/>
  <c r="L47" i="4"/>
  <c r="B47" i="4"/>
  <c r="G46" i="4"/>
  <c r="I46" i="4" s="1"/>
  <c r="M46" i="4"/>
  <c r="B46" i="4"/>
  <c r="G45" i="4"/>
  <c r="J45" i="4" s="1"/>
  <c r="L45" i="4"/>
  <c r="B45" i="4"/>
  <c r="G44" i="4"/>
  <c r="I44" i="4" s="1"/>
  <c r="M44" i="4"/>
  <c r="B44" i="4"/>
  <c r="G43" i="4"/>
  <c r="J43" i="4" s="1"/>
  <c r="L43" i="4"/>
  <c r="B43" i="4"/>
  <c r="G42" i="4"/>
  <c r="I42" i="4" s="1"/>
  <c r="M42" i="4"/>
  <c r="B42" i="4"/>
  <c r="G41" i="4"/>
  <c r="J41" i="4" s="1"/>
  <c r="L41" i="4"/>
  <c r="B41" i="4"/>
  <c r="G40" i="4"/>
  <c r="I40" i="4" s="1"/>
  <c r="M40" i="4"/>
  <c r="B40" i="4"/>
  <c r="G39" i="4"/>
  <c r="J39" i="4" s="1"/>
  <c r="L39" i="4"/>
  <c r="B39" i="4"/>
  <c r="G38" i="4"/>
  <c r="I38" i="4" s="1"/>
  <c r="M38" i="4"/>
  <c r="B38" i="4"/>
  <c r="G37" i="4"/>
  <c r="J37" i="4" s="1"/>
  <c r="L37" i="4"/>
  <c r="B37" i="4"/>
  <c r="G36" i="4"/>
  <c r="I36" i="4" s="1"/>
  <c r="M36" i="4"/>
  <c r="B36" i="4"/>
  <c r="G35" i="4"/>
  <c r="J35" i="4" s="1"/>
  <c r="L35" i="4"/>
  <c r="B35" i="4"/>
  <c r="G34" i="4"/>
  <c r="I34" i="4" s="1"/>
  <c r="M34" i="4"/>
  <c r="B34" i="4"/>
  <c r="G33" i="4"/>
  <c r="J33" i="4" s="1"/>
  <c r="L33" i="4"/>
  <c r="B33" i="4"/>
  <c r="G32" i="4"/>
  <c r="I32" i="4" s="1"/>
  <c r="M32" i="4"/>
  <c r="B32" i="4"/>
  <c r="G31" i="4"/>
  <c r="J31" i="4" s="1"/>
  <c r="L31" i="4"/>
  <c r="B31" i="4"/>
  <c r="G30" i="4"/>
  <c r="I30" i="4" s="1"/>
  <c r="M30" i="4"/>
  <c r="B30" i="4"/>
  <c r="G29" i="4"/>
  <c r="J29" i="4" s="1"/>
  <c r="L29" i="4"/>
  <c r="B29" i="4"/>
  <c r="G28" i="4"/>
  <c r="I28" i="4" s="1"/>
  <c r="M28" i="4"/>
  <c r="B28" i="4"/>
  <c r="G27" i="4"/>
  <c r="J27" i="4" s="1"/>
  <c r="L27" i="4"/>
  <c r="B27" i="4"/>
  <c r="G26" i="4"/>
  <c r="I26" i="4" s="1"/>
  <c r="M26" i="4"/>
  <c r="B26" i="4"/>
  <c r="G25" i="4"/>
  <c r="J25" i="4" s="1"/>
  <c r="L25" i="4"/>
  <c r="B25" i="4"/>
  <c r="G24" i="4"/>
  <c r="I24" i="4" s="1"/>
  <c r="M24" i="4"/>
  <c r="B24" i="4"/>
  <c r="G23" i="4"/>
  <c r="J23" i="4" s="1"/>
  <c r="L23" i="4"/>
  <c r="B23" i="4"/>
  <c r="G22" i="4"/>
  <c r="I22" i="4" s="1"/>
  <c r="M22" i="4"/>
  <c r="B22" i="4"/>
  <c r="G21" i="4"/>
  <c r="J21" i="4" s="1"/>
  <c r="L21" i="4"/>
  <c r="B21" i="4"/>
  <c r="G20" i="4"/>
  <c r="I20" i="4" s="1"/>
  <c r="M20" i="4"/>
  <c r="B20" i="4"/>
  <c r="G19" i="4"/>
  <c r="J19" i="4" s="1"/>
  <c r="L19" i="4"/>
  <c r="B19" i="4"/>
  <c r="G18" i="4"/>
  <c r="I18" i="4" s="1"/>
  <c r="M18" i="4"/>
  <c r="B18" i="4"/>
  <c r="G17" i="4"/>
  <c r="J17" i="4" s="1"/>
  <c r="L17" i="4"/>
  <c r="B17" i="4"/>
  <c r="G16" i="4"/>
  <c r="I16" i="4" s="1"/>
  <c r="M16" i="4"/>
  <c r="B16" i="4"/>
  <c r="G15" i="4"/>
  <c r="J15" i="4" s="1"/>
  <c r="L15" i="4"/>
  <c r="B15" i="4"/>
  <c r="G14" i="4"/>
  <c r="I14" i="4" s="1"/>
  <c r="M14" i="4"/>
  <c r="B14" i="4"/>
  <c r="G13" i="4"/>
  <c r="J13" i="4" s="1"/>
  <c r="L13" i="4"/>
  <c r="B13" i="4"/>
  <c r="G12" i="4"/>
  <c r="I12" i="4" s="1"/>
  <c r="M12" i="4"/>
  <c r="B12" i="4"/>
  <c r="G11" i="4"/>
  <c r="J11" i="4" s="1"/>
  <c r="L11" i="4"/>
  <c r="B11" i="4"/>
  <c r="G10" i="4"/>
  <c r="I10" i="4" s="1"/>
  <c r="M10" i="4"/>
  <c r="B10" i="4"/>
  <c r="G9" i="4"/>
  <c r="J9" i="4" s="1"/>
  <c r="L9" i="4"/>
  <c r="B9" i="4"/>
  <c r="G8" i="4"/>
  <c r="I8" i="4" s="1"/>
  <c r="M8" i="4"/>
  <c r="B8" i="4"/>
  <c r="G7" i="4"/>
  <c r="J7" i="4" s="1"/>
  <c r="L7" i="4"/>
  <c r="B7" i="4"/>
  <c r="H5" i="4"/>
  <c r="C5" i="4"/>
  <c r="C4" i="4"/>
  <c r="C3" i="4"/>
  <c r="C2" i="4"/>
  <c r="M207" i="3"/>
  <c r="L207" i="3"/>
  <c r="G207" i="3"/>
  <c r="B207" i="3"/>
  <c r="G206" i="3"/>
  <c r="M206" i="3"/>
  <c r="B206" i="3"/>
  <c r="M205" i="3"/>
  <c r="G205" i="3"/>
  <c r="L205" i="3"/>
  <c r="B205" i="3"/>
  <c r="G204" i="3"/>
  <c r="M204" i="3"/>
  <c r="B204" i="3"/>
  <c r="M203" i="3"/>
  <c r="G203" i="3"/>
  <c r="L203" i="3"/>
  <c r="B203" i="3"/>
  <c r="G202" i="3"/>
  <c r="M202" i="3"/>
  <c r="B202" i="3"/>
  <c r="M201" i="3"/>
  <c r="G201" i="3"/>
  <c r="L201" i="3"/>
  <c r="B201" i="3"/>
  <c r="G200" i="3"/>
  <c r="M200" i="3"/>
  <c r="B200" i="3"/>
  <c r="M199" i="3"/>
  <c r="G199" i="3"/>
  <c r="L199" i="3"/>
  <c r="B199" i="3"/>
  <c r="G198" i="3"/>
  <c r="M198" i="3"/>
  <c r="B198" i="3"/>
  <c r="M197" i="3"/>
  <c r="G197" i="3"/>
  <c r="L197" i="3"/>
  <c r="B197" i="3"/>
  <c r="G196" i="3"/>
  <c r="M196" i="3"/>
  <c r="B196" i="3"/>
  <c r="M195" i="3"/>
  <c r="G195" i="3"/>
  <c r="L195" i="3"/>
  <c r="B195" i="3"/>
  <c r="G194" i="3"/>
  <c r="M194" i="3"/>
  <c r="B194" i="3"/>
  <c r="M193" i="3"/>
  <c r="G193" i="3"/>
  <c r="L193" i="3"/>
  <c r="B193" i="3"/>
  <c r="G192" i="3"/>
  <c r="M192" i="3"/>
  <c r="B192" i="3"/>
  <c r="M191" i="3"/>
  <c r="G191" i="3"/>
  <c r="L191" i="3"/>
  <c r="B191" i="3"/>
  <c r="G190" i="3"/>
  <c r="M190" i="3"/>
  <c r="B190" i="3"/>
  <c r="M189" i="3"/>
  <c r="G189" i="3"/>
  <c r="L189" i="3"/>
  <c r="B189" i="3"/>
  <c r="G188" i="3"/>
  <c r="M188" i="3"/>
  <c r="B188" i="3"/>
  <c r="M187" i="3"/>
  <c r="G187" i="3"/>
  <c r="L187" i="3"/>
  <c r="B187" i="3"/>
  <c r="G186" i="3"/>
  <c r="M186" i="3"/>
  <c r="B186" i="3"/>
  <c r="M185" i="3"/>
  <c r="G185" i="3"/>
  <c r="L185" i="3"/>
  <c r="B185" i="3"/>
  <c r="G184" i="3"/>
  <c r="M184" i="3"/>
  <c r="B184" i="3"/>
  <c r="M183" i="3"/>
  <c r="G183" i="3"/>
  <c r="L183" i="3"/>
  <c r="B183" i="3"/>
  <c r="G182" i="3"/>
  <c r="M182" i="3"/>
  <c r="B182" i="3"/>
  <c r="M181" i="3"/>
  <c r="G181" i="3"/>
  <c r="L181" i="3"/>
  <c r="B181" i="3"/>
  <c r="G180" i="3"/>
  <c r="M180" i="3"/>
  <c r="B180" i="3"/>
  <c r="M179" i="3"/>
  <c r="G179" i="3"/>
  <c r="L179" i="3"/>
  <c r="B179" i="3"/>
  <c r="G178" i="3"/>
  <c r="M178" i="3"/>
  <c r="B178" i="3"/>
  <c r="M177" i="3"/>
  <c r="G177" i="3"/>
  <c r="L177" i="3"/>
  <c r="B177" i="3"/>
  <c r="G176" i="3"/>
  <c r="M176" i="3"/>
  <c r="B176" i="3"/>
  <c r="M175" i="3"/>
  <c r="G175" i="3"/>
  <c r="L175" i="3"/>
  <c r="B175" i="3"/>
  <c r="G174" i="3"/>
  <c r="M174" i="3"/>
  <c r="B174" i="3"/>
  <c r="M173" i="3"/>
  <c r="G173" i="3"/>
  <c r="L173" i="3"/>
  <c r="B173" i="3"/>
  <c r="G172" i="3"/>
  <c r="M172" i="3"/>
  <c r="B172" i="3"/>
  <c r="M171" i="3"/>
  <c r="G171" i="3"/>
  <c r="L171" i="3"/>
  <c r="B171" i="3"/>
  <c r="G170" i="3"/>
  <c r="M170" i="3"/>
  <c r="B170" i="3"/>
  <c r="M169" i="3"/>
  <c r="G169" i="3"/>
  <c r="L169" i="3"/>
  <c r="B169" i="3"/>
  <c r="G168" i="3"/>
  <c r="M168" i="3"/>
  <c r="B168" i="3"/>
  <c r="M167" i="3"/>
  <c r="G167" i="3"/>
  <c r="L167" i="3"/>
  <c r="B167" i="3"/>
  <c r="G166" i="3"/>
  <c r="M166" i="3"/>
  <c r="B166" i="3"/>
  <c r="M165" i="3"/>
  <c r="G165" i="3"/>
  <c r="L165" i="3"/>
  <c r="B165" i="3"/>
  <c r="G164" i="3"/>
  <c r="M164" i="3"/>
  <c r="B164" i="3"/>
  <c r="M163" i="3"/>
  <c r="G163" i="3"/>
  <c r="L163" i="3"/>
  <c r="B163" i="3"/>
  <c r="G162" i="3"/>
  <c r="M162" i="3"/>
  <c r="B162" i="3"/>
  <c r="M161" i="3"/>
  <c r="G161" i="3"/>
  <c r="L161" i="3"/>
  <c r="B161" i="3"/>
  <c r="G160" i="3"/>
  <c r="M160" i="3"/>
  <c r="B160" i="3"/>
  <c r="M159" i="3"/>
  <c r="G159" i="3"/>
  <c r="L159" i="3"/>
  <c r="B159" i="3"/>
  <c r="G158" i="3"/>
  <c r="M158" i="3"/>
  <c r="B158" i="3"/>
  <c r="M157" i="3"/>
  <c r="G157" i="3"/>
  <c r="L157" i="3"/>
  <c r="B157" i="3"/>
  <c r="G156" i="3"/>
  <c r="M156" i="3"/>
  <c r="B156" i="3"/>
  <c r="M155" i="3"/>
  <c r="G155" i="3"/>
  <c r="L155" i="3"/>
  <c r="B155" i="3"/>
  <c r="G154" i="3"/>
  <c r="M154" i="3"/>
  <c r="B154" i="3"/>
  <c r="M153" i="3"/>
  <c r="G153" i="3"/>
  <c r="L153" i="3"/>
  <c r="B153" i="3"/>
  <c r="G152" i="3"/>
  <c r="M152" i="3"/>
  <c r="B152" i="3"/>
  <c r="M151" i="3"/>
  <c r="G151" i="3"/>
  <c r="L151" i="3"/>
  <c r="B151" i="3"/>
  <c r="G150" i="3"/>
  <c r="M150" i="3"/>
  <c r="B150" i="3"/>
  <c r="M149" i="3"/>
  <c r="G149" i="3"/>
  <c r="L149" i="3"/>
  <c r="B149" i="3"/>
  <c r="G148" i="3"/>
  <c r="M148" i="3"/>
  <c r="B148" i="3"/>
  <c r="M147" i="3"/>
  <c r="G147" i="3"/>
  <c r="L147" i="3"/>
  <c r="B147" i="3"/>
  <c r="G146" i="3"/>
  <c r="M146" i="3"/>
  <c r="B146" i="3"/>
  <c r="M145" i="3"/>
  <c r="G145" i="3"/>
  <c r="L145" i="3"/>
  <c r="B145" i="3"/>
  <c r="G144" i="3"/>
  <c r="M144" i="3"/>
  <c r="B144" i="3"/>
  <c r="M143" i="3"/>
  <c r="G143" i="3"/>
  <c r="L143" i="3"/>
  <c r="B143" i="3"/>
  <c r="G142" i="3"/>
  <c r="M142" i="3"/>
  <c r="B142" i="3"/>
  <c r="M141" i="3"/>
  <c r="G141" i="3"/>
  <c r="J141" i="3" s="1"/>
  <c r="L141" i="3"/>
  <c r="B141" i="3"/>
  <c r="G140" i="3"/>
  <c r="I140" i="3" s="1"/>
  <c r="M140" i="3"/>
  <c r="B140" i="3"/>
  <c r="M139" i="3"/>
  <c r="G139" i="3"/>
  <c r="J139" i="3" s="1"/>
  <c r="L139" i="3"/>
  <c r="B139" i="3"/>
  <c r="G138" i="3"/>
  <c r="I138" i="3" s="1"/>
  <c r="M138" i="3"/>
  <c r="B138" i="3"/>
  <c r="M137" i="3"/>
  <c r="G137" i="3"/>
  <c r="J137" i="3" s="1"/>
  <c r="L137" i="3"/>
  <c r="B137" i="3"/>
  <c r="G136" i="3"/>
  <c r="I136" i="3" s="1"/>
  <c r="M136" i="3"/>
  <c r="B136" i="3"/>
  <c r="M135" i="3"/>
  <c r="G135" i="3"/>
  <c r="J135" i="3" s="1"/>
  <c r="L135" i="3"/>
  <c r="B135" i="3"/>
  <c r="G134" i="3"/>
  <c r="I134" i="3" s="1"/>
  <c r="M134" i="3"/>
  <c r="B134" i="3"/>
  <c r="M133" i="3"/>
  <c r="G133" i="3"/>
  <c r="J133" i="3" s="1"/>
  <c r="L133" i="3"/>
  <c r="B133" i="3"/>
  <c r="G132" i="3"/>
  <c r="I132" i="3" s="1"/>
  <c r="M132" i="3"/>
  <c r="B132" i="3"/>
  <c r="M131" i="3"/>
  <c r="G131" i="3"/>
  <c r="J131" i="3" s="1"/>
  <c r="L131" i="3"/>
  <c r="B131" i="3"/>
  <c r="G130" i="3"/>
  <c r="I130" i="3" s="1"/>
  <c r="M130" i="3"/>
  <c r="B130" i="3"/>
  <c r="M129" i="3"/>
  <c r="G129" i="3"/>
  <c r="J129" i="3" s="1"/>
  <c r="L129" i="3"/>
  <c r="B129" i="3"/>
  <c r="G128" i="3"/>
  <c r="I128" i="3" s="1"/>
  <c r="M128" i="3"/>
  <c r="B128" i="3"/>
  <c r="M127" i="3"/>
  <c r="G127" i="3"/>
  <c r="J127" i="3" s="1"/>
  <c r="L127" i="3"/>
  <c r="B127" i="3"/>
  <c r="G126" i="3"/>
  <c r="I126" i="3" s="1"/>
  <c r="M126" i="3"/>
  <c r="B126" i="3"/>
  <c r="M125" i="3"/>
  <c r="G125" i="3"/>
  <c r="J125" i="3" s="1"/>
  <c r="L125" i="3"/>
  <c r="B125" i="3"/>
  <c r="G124" i="3"/>
  <c r="I124" i="3" s="1"/>
  <c r="M124" i="3"/>
  <c r="B124" i="3"/>
  <c r="M123" i="3"/>
  <c r="G123" i="3"/>
  <c r="J123" i="3" s="1"/>
  <c r="L123" i="3"/>
  <c r="B123" i="3"/>
  <c r="G122" i="3"/>
  <c r="I122" i="3" s="1"/>
  <c r="M122" i="3"/>
  <c r="B122" i="3"/>
  <c r="M121" i="3"/>
  <c r="G121" i="3"/>
  <c r="J121" i="3" s="1"/>
  <c r="L121" i="3"/>
  <c r="B121" i="3"/>
  <c r="G120" i="3"/>
  <c r="I120" i="3" s="1"/>
  <c r="M120" i="3"/>
  <c r="B120" i="3"/>
  <c r="M119" i="3"/>
  <c r="G119" i="3"/>
  <c r="J119" i="3" s="1"/>
  <c r="L119" i="3"/>
  <c r="B119" i="3"/>
  <c r="G118" i="3"/>
  <c r="I118" i="3" s="1"/>
  <c r="M118" i="3"/>
  <c r="B118" i="3"/>
  <c r="M117" i="3"/>
  <c r="G117" i="3"/>
  <c r="J117" i="3" s="1"/>
  <c r="L117" i="3"/>
  <c r="B117" i="3"/>
  <c r="G116" i="3"/>
  <c r="I116" i="3" s="1"/>
  <c r="M116" i="3"/>
  <c r="B116" i="3"/>
  <c r="M115" i="3"/>
  <c r="G115" i="3"/>
  <c r="J115" i="3" s="1"/>
  <c r="L115" i="3"/>
  <c r="B115" i="3"/>
  <c r="G114" i="3"/>
  <c r="I114" i="3" s="1"/>
  <c r="M114" i="3"/>
  <c r="B114" i="3"/>
  <c r="M113" i="3"/>
  <c r="G113" i="3"/>
  <c r="J113" i="3" s="1"/>
  <c r="L113" i="3"/>
  <c r="B113" i="3"/>
  <c r="G112" i="3"/>
  <c r="I112" i="3" s="1"/>
  <c r="M112" i="3"/>
  <c r="B112" i="3"/>
  <c r="M111" i="3"/>
  <c r="G111" i="3"/>
  <c r="J111" i="3" s="1"/>
  <c r="L111" i="3"/>
  <c r="B111" i="3"/>
  <c r="G110" i="3"/>
  <c r="I110" i="3" s="1"/>
  <c r="M110" i="3"/>
  <c r="B110" i="3"/>
  <c r="M109" i="3"/>
  <c r="G109" i="3"/>
  <c r="J109" i="3" s="1"/>
  <c r="L109" i="3"/>
  <c r="B109" i="3"/>
  <c r="G108" i="3"/>
  <c r="I108" i="3" s="1"/>
  <c r="M108" i="3"/>
  <c r="B108" i="3"/>
  <c r="M107" i="3"/>
  <c r="G107" i="3"/>
  <c r="J107" i="3" s="1"/>
  <c r="L107" i="3"/>
  <c r="B107" i="3"/>
  <c r="G106" i="3"/>
  <c r="I106" i="3" s="1"/>
  <c r="M106" i="3"/>
  <c r="B106" i="3"/>
  <c r="M105" i="3"/>
  <c r="G105" i="3"/>
  <c r="J105" i="3" s="1"/>
  <c r="L105" i="3"/>
  <c r="B105" i="3"/>
  <c r="G104" i="3"/>
  <c r="I104" i="3" s="1"/>
  <c r="M104" i="3"/>
  <c r="B104" i="3"/>
  <c r="M103" i="3"/>
  <c r="G103" i="3"/>
  <c r="J103" i="3" s="1"/>
  <c r="L103" i="3"/>
  <c r="B103" i="3"/>
  <c r="G102" i="3"/>
  <c r="I102" i="3" s="1"/>
  <c r="M102" i="3"/>
  <c r="B102" i="3"/>
  <c r="M101" i="3"/>
  <c r="G101" i="3"/>
  <c r="J101" i="3" s="1"/>
  <c r="L101" i="3"/>
  <c r="B101" i="3"/>
  <c r="G100" i="3"/>
  <c r="I100" i="3" s="1"/>
  <c r="M100" i="3"/>
  <c r="B100" i="3"/>
  <c r="M99" i="3"/>
  <c r="G99" i="3"/>
  <c r="J99" i="3" s="1"/>
  <c r="L99" i="3"/>
  <c r="B99" i="3"/>
  <c r="G98" i="3"/>
  <c r="I98" i="3" s="1"/>
  <c r="M98" i="3"/>
  <c r="B98" i="3"/>
  <c r="M97" i="3"/>
  <c r="G97" i="3"/>
  <c r="J97" i="3" s="1"/>
  <c r="L97" i="3"/>
  <c r="B97" i="3"/>
  <c r="G96" i="3"/>
  <c r="I96" i="3" s="1"/>
  <c r="M96" i="3"/>
  <c r="B96" i="3"/>
  <c r="M95" i="3"/>
  <c r="G95" i="3"/>
  <c r="J95" i="3" s="1"/>
  <c r="L95" i="3"/>
  <c r="B95" i="3"/>
  <c r="G94" i="3"/>
  <c r="I94" i="3" s="1"/>
  <c r="M94" i="3"/>
  <c r="B94" i="3"/>
  <c r="M93" i="3"/>
  <c r="G93" i="3"/>
  <c r="J93" i="3" s="1"/>
  <c r="L93" i="3"/>
  <c r="B93" i="3"/>
  <c r="G92" i="3"/>
  <c r="I92" i="3" s="1"/>
  <c r="M92" i="3"/>
  <c r="B92" i="3"/>
  <c r="M91" i="3"/>
  <c r="G91" i="3"/>
  <c r="J91" i="3" s="1"/>
  <c r="L91" i="3"/>
  <c r="B91" i="3"/>
  <c r="G90" i="3"/>
  <c r="I90" i="3" s="1"/>
  <c r="M90" i="3"/>
  <c r="B90" i="3"/>
  <c r="M89" i="3"/>
  <c r="G89" i="3"/>
  <c r="J89" i="3" s="1"/>
  <c r="L89" i="3"/>
  <c r="B89" i="3"/>
  <c r="G88" i="3"/>
  <c r="I88" i="3" s="1"/>
  <c r="M88" i="3"/>
  <c r="B88" i="3"/>
  <c r="M87" i="3"/>
  <c r="G87" i="3"/>
  <c r="J87" i="3" s="1"/>
  <c r="L87" i="3"/>
  <c r="B87" i="3"/>
  <c r="G86" i="3"/>
  <c r="I86" i="3" s="1"/>
  <c r="M86" i="3"/>
  <c r="B86" i="3"/>
  <c r="M85" i="3"/>
  <c r="G85" i="3"/>
  <c r="J85" i="3" s="1"/>
  <c r="L85" i="3"/>
  <c r="B85" i="3"/>
  <c r="G84" i="3"/>
  <c r="I84" i="3" s="1"/>
  <c r="M84" i="3"/>
  <c r="B84" i="3"/>
  <c r="M83" i="3"/>
  <c r="G83" i="3"/>
  <c r="J83" i="3" s="1"/>
  <c r="L83" i="3"/>
  <c r="B83" i="3"/>
  <c r="G82" i="3"/>
  <c r="I82" i="3" s="1"/>
  <c r="M82" i="3"/>
  <c r="B82" i="3"/>
  <c r="M81" i="3"/>
  <c r="G81" i="3"/>
  <c r="J81" i="3" s="1"/>
  <c r="L81" i="3"/>
  <c r="B81" i="3"/>
  <c r="G80" i="3"/>
  <c r="I80" i="3" s="1"/>
  <c r="M80" i="3"/>
  <c r="B80" i="3"/>
  <c r="M79" i="3"/>
  <c r="G79" i="3"/>
  <c r="J79" i="3" s="1"/>
  <c r="L79" i="3"/>
  <c r="B79" i="3"/>
  <c r="G78" i="3"/>
  <c r="I78" i="3" s="1"/>
  <c r="M78" i="3"/>
  <c r="B78" i="3"/>
  <c r="M77" i="3"/>
  <c r="G77" i="3"/>
  <c r="J77" i="3" s="1"/>
  <c r="L77" i="3"/>
  <c r="B77" i="3"/>
  <c r="G76" i="3"/>
  <c r="I76" i="3" s="1"/>
  <c r="M76" i="3"/>
  <c r="B76" i="3"/>
  <c r="M75" i="3"/>
  <c r="G75" i="3"/>
  <c r="J75" i="3" s="1"/>
  <c r="L75" i="3"/>
  <c r="B75" i="3"/>
  <c r="G74" i="3"/>
  <c r="I74" i="3" s="1"/>
  <c r="M74" i="3"/>
  <c r="B74" i="3"/>
  <c r="M73" i="3"/>
  <c r="G73" i="3"/>
  <c r="J73" i="3" s="1"/>
  <c r="L73" i="3"/>
  <c r="B73" i="3"/>
  <c r="G72" i="3"/>
  <c r="I72" i="3" s="1"/>
  <c r="M72" i="3"/>
  <c r="B72" i="3"/>
  <c r="M71" i="3"/>
  <c r="G71" i="3"/>
  <c r="J71" i="3" s="1"/>
  <c r="L71" i="3"/>
  <c r="B71" i="3"/>
  <c r="G70" i="3"/>
  <c r="I70" i="3" s="1"/>
  <c r="M70" i="3"/>
  <c r="B70" i="3"/>
  <c r="M69" i="3"/>
  <c r="G69" i="3"/>
  <c r="J69" i="3" s="1"/>
  <c r="L69" i="3"/>
  <c r="B69" i="3"/>
  <c r="G68" i="3"/>
  <c r="I68" i="3" s="1"/>
  <c r="M68" i="3"/>
  <c r="B68" i="3"/>
  <c r="M67" i="3"/>
  <c r="G67" i="3"/>
  <c r="J67" i="3" s="1"/>
  <c r="L67" i="3"/>
  <c r="B67" i="3"/>
  <c r="G66" i="3"/>
  <c r="I66" i="3" s="1"/>
  <c r="M66" i="3"/>
  <c r="B66" i="3"/>
  <c r="M65" i="3"/>
  <c r="G65" i="3"/>
  <c r="J65" i="3" s="1"/>
  <c r="L65" i="3"/>
  <c r="B65" i="3"/>
  <c r="G64" i="3"/>
  <c r="I64" i="3" s="1"/>
  <c r="M64" i="3"/>
  <c r="B64" i="3"/>
  <c r="M63" i="3"/>
  <c r="G63" i="3"/>
  <c r="J63" i="3" s="1"/>
  <c r="L63" i="3"/>
  <c r="B63" i="3"/>
  <c r="G62" i="3"/>
  <c r="I62" i="3" s="1"/>
  <c r="M62" i="3"/>
  <c r="B62" i="3"/>
  <c r="M61" i="3"/>
  <c r="G61" i="3"/>
  <c r="J61" i="3" s="1"/>
  <c r="L61" i="3"/>
  <c r="B61" i="3"/>
  <c r="G60" i="3"/>
  <c r="I60" i="3" s="1"/>
  <c r="M60" i="3"/>
  <c r="B60" i="3"/>
  <c r="M59" i="3"/>
  <c r="G59" i="3"/>
  <c r="J59" i="3" s="1"/>
  <c r="L59" i="3"/>
  <c r="B59" i="3"/>
  <c r="G58" i="3"/>
  <c r="I58" i="3" s="1"/>
  <c r="M58" i="3"/>
  <c r="B58" i="3"/>
  <c r="M57" i="3"/>
  <c r="G57" i="3"/>
  <c r="J57" i="3" s="1"/>
  <c r="L57" i="3"/>
  <c r="B57" i="3"/>
  <c r="G56" i="3"/>
  <c r="I56" i="3" s="1"/>
  <c r="M56" i="3"/>
  <c r="B56" i="3"/>
  <c r="M55" i="3"/>
  <c r="G55" i="3"/>
  <c r="J55" i="3" s="1"/>
  <c r="L55" i="3"/>
  <c r="B55" i="3"/>
  <c r="G54" i="3"/>
  <c r="I54" i="3" s="1"/>
  <c r="M54" i="3"/>
  <c r="B54" i="3"/>
  <c r="M53" i="3"/>
  <c r="G53" i="3"/>
  <c r="J53" i="3" s="1"/>
  <c r="L53" i="3"/>
  <c r="B53" i="3"/>
  <c r="G52" i="3"/>
  <c r="I52" i="3" s="1"/>
  <c r="M52" i="3"/>
  <c r="B52" i="3"/>
  <c r="M51" i="3"/>
  <c r="G51" i="3"/>
  <c r="J51" i="3" s="1"/>
  <c r="L51" i="3"/>
  <c r="B51" i="3"/>
  <c r="G50" i="3"/>
  <c r="I50" i="3" s="1"/>
  <c r="M50" i="3"/>
  <c r="B50" i="3"/>
  <c r="M49" i="3"/>
  <c r="G49" i="3"/>
  <c r="J49" i="3" s="1"/>
  <c r="L49" i="3"/>
  <c r="B49" i="3"/>
  <c r="G48" i="3"/>
  <c r="I48" i="3" s="1"/>
  <c r="M48" i="3"/>
  <c r="B48" i="3"/>
  <c r="M47" i="3"/>
  <c r="G47" i="3"/>
  <c r="J47" i="3" s="1"/>
  <c r="L47" i="3"/>
  <c r="B47" i="3"/>
  <c r="G46" i="3"/>
  <c r="I46" i="3" s="1"/>
  <c r="M46" i="3"/>
  <c r="B46" i="3"/>
  <c r="M45" i="3"/>
  <c r="G45" i="3"/>
  <c r="J45" i="3" s="1"/>
  <c r="L45" i="3"/>
  <c r="B45" i="3"/>
  <c r="G44" i="3"/>
  <c r="I44" i="3" s="1"/>
  <c r="M44" i="3"/>
  <c r="B44" i="3"/>
  <c r="M43" i="3"/>
  <c r="G43" i="3"/>
  <c r="J43" i="3" s="1"/>
  <c r="L43" i="3"/>
  <c r="B43" i="3"/>
  <c r="G42" i="3"/>
  <c r="I42" i="3" s="1"/>
  <c r="M42" i="3"/>
  <c r="B42" i="3"/>
  <c r="M41" i="3"/>
  <c r="G41" i="3"/>
  <c r="J41" i="3" s="1"/>
  <c r="L41" i="3"/>
  <c r="B41" i="3"/>
  <c r="G40" i="3"/>
  <c r="I40" i="3" s="1"/>
  <c r="M40" i="3"/>
  <c r="B40" i="3"/>
  <c r="M39" i="3"/>
  <c r="G39" i="3"/>
  <c r="J39" i="3" s="1"/>
  <c r="L39" i="3"/>
  <c r="B39" i="3"/>
  <c r="G38" i="3"/>
  <c r="I38" i="3" s="1"/>
  <c r="M38" i="3"/>
  <c r="B38" i="3"/>
  <c r="M37" i="3"/>
  <c r="G37" i="3"/>
  <c r="J37" i="3" s="1"/>
  <c r="L37" i="3"/>
  <c r="B37" i="3"/>
  <c r="G36" i="3"/>
  <c r="I36" i="3" s="1"/>
  <c r="M36" i="3"/>
  <c r="B36" i="3"/>
  <c r="M35" i="3"/>
  <c r="G35" i="3"/>
  <c r="J35" i="3" s="1"/>
  <c r="L35" i="3"/>
  <c r="B35" i="3"/>
  <c r="J34" i="3"/>
  <c r="H34" i="3"/>
  <c r="G34" i="3"/>
  <c r="I34" i="3" s="1"/>
  <c r="M34" i="3"/>
  <c r="B34" i="3"/>
  <c r="M33" i="3"/>
  <c r="G33" i="3"/>
  <c r="J33" i="3" s="1"/>
  <c r="L33" i="3"/>
  <c r="B33" i="3"/>
  <c r="J32" i="3"/>
  <c r="H32" i="3"/>
  <c r="G32" i="3"/>
  <c r="I32" i="3" s="1"/>
  <c r="M32" i="3"/>
  <c r="B32" i="3"/>
  <c r="M31" i="3"/>
  <c r="G31" i="3"/>
  <c r="J31" i="3" s="1"/>
  <c r="L31" i="3"/>
  <c r="B31" i="3"/>
  <c r="J30" i="3"/>
  <c r="H30" i="3"/>
  <c r="G30" i="3"/>
  <c r="I30" i="3" s="1"/>
  <c r="M30" i="3"/>
  <c r="B30" i="3"/>
  <c r="M29" i="3"/>
  <c r="G29" i="3"/>
  <c r="J29" i="3" s="1"/>
  <c r="L29" i="3"/>
  <c r="B29" i="3"/>
  <c r="J28" i="3"/>
  <c r="H28" i="3"/>
  <c r="G28" i="3"/>
  <c r="I28" i="3" s="1"/>
  <c r="M28" i="3"/>
  <c r="B28" i="3"/>
  <c r="M27" i="3"/>
  <c r="G27" i="3"/>
  <c r="J27" i="3" s="1"/>
  <c r="L27" i="3"/>
  <c r="B27" i="3"/>
  <c r="J26" i="3"/>
  <c r="H26" i="3"/>
  <c r="G26" i="3"/>
  <c r="I26" i="3" s="1"/>
  <c r="M26" i="3"/>
  <c r="B26" i="3"/>
  <c r="M25" i="3"/>
  <c r="G25" i="3"/>
  <c r="J25" i="3" s="1"/>
  <c r="L25" i="3"/>
  <c r="B25" i="3"/>
  <c r="J24" i="3"/>
  <c r="H24" i="3"/>
  <c r="G24" i="3"/>
  <c r="I24" i="3" s="1"/>
  <c r="M24" i="3"/>
  <c r="B24" i="3"/>
  <c r="M23" i="3"/>
  <c r="G23" i="3"/>
  <c r="J23" i="3" s="1"/>
  <c r="L23" i="3"/>
  <c r="B23" i="3"/>
  <c r="J22" i="3"/>
  <c r="H22" i="3"/>
  <c r="G22" i="3"/>
  <c r="I22" i="3" s="1"/>
  <c r="M22" i="3"/>
  <c r="B22" i="3"/>
  <c r="M21" i="3"/>
  <c r="G21" i="3"/>
  <c r="J21" i="3" s="1"/>
  <c r="L21" i="3"/>
  <c r="B21" i="3"/>
  <c r="J20" i="3"/>
  <c r="H20" i="3"/>
  <c r="G20" i="3"/>
  <c r="I20" i="3" s="1"/>
  <c r="M20" i="3"/>
  <c r="B20" i="3"/>
  <c r="M19" i="3"/>
  <c r="G19" i="3"/>
  <c r="J19" i="3" s="1"/>
  <c r="L19" i="3"/>
  <c r="B19" i="3"/>
  <c r="J18" i="3"/>
  <c r="H18" i="3"/>
  <c r="G18" i="3"/>
  <c r="I18" i="3" s="1"/>
  <c r="M18" i="3"/>
  <c r="B18" i="3"/>
  <c r="M17" i="3"/>
  <c r="G17" i="3"/>
  <c r="J17" i="3" s="1"/>
  <c r="L17" i="3"/>
  <c r="B17" i="3"/>
  <c r="J16" i="3"/>
  <c r="H16" i="3"/>
  <c r="G16" i="3"/>
  <c r="I16" i="3" s="1"/>
  <c r="M16" i="3"/>
  <c r="B16" i="3"/>
  <c r="M15" i="3"/>
  <c r="G15" i="3"/>
  <c r="J15" i="3" s="1"/>
  <c r="L15" i="3"/>
  <c r="B15" i="3"/>
  <c r="J14" i="3"/>
  <c r="H14" i="3"/>
  <c r="G14" i="3"/>
  <c r="I14" i="3" s="1"/>
  <c r="M14" i="3"/>
  <c r="B14" i="3"/>
  <c r="M13" i="3"/>
  <c r="G13" i="3"/>
  <c r="J13" i="3" s="1"/>
  <c r="L13" i="3"/>
  <c r="B13" i="3"/>
  <c r="J12" i="3"/>
  <c r="H12" i="3"/>
  <c r="G12" i="3"/>
  <c r="I12" i="3" s="1"/>
  <c r="M12" i="3"/>
  <c r="B12" i="3"/>
  <c r="M11" i="3"/>
  <c r="G11" i="3"/>
  <c r="J11" i="3" s="1"/>
  <c r="L11" i="3"/>
  <c r="B11" i="3"/>
  <c r="J10" i="3"/>
  <c r="H10" i="3"/>
  <c r="G10" i="3"/>
  <c r="I10" i="3" s="1"/>
  <c r="M10" i="3"/>
  <c r="B10" i="3"/>
  <c r="M9" i="3"/>
  <c r="G9" i="3"/>
  <c r="J9" i="3" s="1"/>
  <c r="L9" i="3"/>
  <c r="B9" i="3"/>
  <c r="J8" i="3"/>
  <c r="H8" i="3"/>
  <c r="G8" i="3"/>
  <c r="I8" i="3" s="1"/>
  <c r="M8" i="3"/>
  <c r="B8" i="3"/>
  <c r="M7" i="3"/>
  <c r="G7" i="3"/>
  <c r="J7" i="3" s="1"/>
  <c r="L7" i="3"/>
  <c r="B7" i="3"/>
  <c r="H5" i="3"/>
  <c r="H146" i="3" s="1"/>
  <c r="C5" i="3"/>
  <c r="C4" i="3"/>
  <c r="C3" i="3"/>
  <c r="C2" i="3"/>
  <c r="G208" i="2"/>
  <c r="N207" i="2"/>
  <c r="M207" i="2"/>
  <c r="H207" i="2"/>
  <c r="B207" i="2"/>
  <c r="H206" i="2"/>
  <c r="G206" i="2"/>
  <c r="N206" i="2" s="1"/>
  <c r="B206" i="2"/>
  <c r="N205" i="2"/>
  <c r="H205" i="2"/>
  <c r="G205" i="2"/>
  <c r="M205" i="2" s="1"/>
  <c r="B205" i="2"/>
  <c r="H204" i="2"/>
  <c r="G204" i="2"/>
  <c r="N204" i="2" s="1"/>
  <c r="B204" i="2"/>
  <c r="N203" i="2"/>
  <c r="H203" i="2"/>
  <c r="G203" i="2"/>
  <c r="M203" i="2" s="1"/>
  <c r="B203" i="2"/>
  <c r="H202" i="2"/>
  <c r="G202" i="2"/>
  <c r="N202" i="2" s="1"/>
  <c r="B202" i="2"/>
  <c r="N201" i="2"/>
  <c r="H201" i="2"/>
  <c r="G201" i="2"/>
  <c r="M201" i="2" s="1"/>
  <c r="B201" i="2"/>
  <c r="H200" i="2"/>
  <c r="G200" i="2"/>
  <c r="N200" i="2" s="1"/>
  <c r="B200" i="2"/>
  <c r="N199" i="2"/>
  <c r="H199" i="2"/>
  <c r="G199" i="2"/>
  <c r="M199" i="2" s="1"/>
  <c r="B199" i="2"/>
  <c r="H198" i="2"/>
  <c r="G198" i="2"/>
  <c r="N198" i="2" s="1"/>
  <c r="B198" i="2"/>
  <c r="N197" i="2"/>
  <c r="H197" i="2"/>
  <c r="G197" i="2"/>
  <c r="M197" i="2" s="1"/>
  <c r="B197" i="2"/>
  <c r="H196" i="2"/>
  <c r="G196" i="2"/>
  <c r="N196" i="2" s="1"/>
  <c r="B196" i="2"/>
  <c r="N195" i="2"/>
  <c r="H195" i="2"/>
  <c r="G195" i="2"/>
  <c r="M195" i="2" s="1"/>
  <c r="B195" i="2"/>
  <c r="H194" i="2"/>
  <c r="G194" i="2"/>
  <c r="N194" i="2" s="1"/>
  <c r="B194" i="2"/>
  <c r="N193" i="2"/>
  <c r="H193" i="2"/>
  <c r="G193" i="2"/>
  <c r="M193" i="2" s="1"/>
  <c r="B193" i="2"/>
  <c r="H192" i="2"/>
  <c r="G192" i="2"/>
  <c r="N192" i="2" s="1"/>
  <c r="B192" i="2"/>
  <c r="N191" i="2"/>
  <c r="H191" i="2"/>
  <c r="G191" i="2"/>
  <c r="M191" i="2" s="1"/>
  <c r="B191" i="2"/>
  <c r="H190" i="2"/>
  <c r="G190" i="2"/>
  <c r="N190" i="2" s="1"/>
  <c r="B190" i="2"/>
  <c r="N189" i="2"/>
  <c r="H189" i="2"/>
  <c r="G189" i="2"/>
  <c r="M189" i="2" s="1"/>
  <c r="B189" i="2"/>
  <c r="H188" i="2"/>
  <c r="G188" i="2"/>
  <c r="N188" i="2" s="1"/>
  <c r="B188" i="2"/>
  <c r="N187" i="2"/>
  <c r="H187" i="2"/>
  <c r="G187" i="2"/>
  <c r="M187" i="2" s="1"/>
  <c r="B187" i="2"/>
  <c r="H186" i="2"/>
  <c r="G186" i="2"/>
  <c r="N186" i="2" s="1"/>
  <c r="B186" i="2"/>
  <c r="N185" i="2"/>
  <c r="H185" i="2"/>
  <c r="G185" i="2"/>
  <c r="M185" i="2" s="1"/>
  <c r="B185" i="2"/>
  <c r="H184" i="2"/>
  <c r="G184" i="2"/>
  <c r="N184" i="2" s="1"/>
  <c r="B184" i="2"/>
  <c r="N183" i="2"/>
  <c r="H183" i="2"/>
  <c r="G183" i="2"/>
  <c r="M183" i="2" s="1"/>
  <c r="B183" i="2"/>
  <c r="H182" i="2"/>
  <c r="G182" i="2"/>
  <c r="N182" i="2" s="1"/>
  <c r="B182" i="2"/>
  <c r="N181" i="2"/>
  <c r="H181" i="2"/>
  <c r="G181" i="2"/>
  <c r="M181" i="2" s="1"/>
  <c r="B181" i="2"/>
  <c r="H180" i="2"/>
  <c r="G180" i="2"/>
  <c r="N180" i="2" s="1"/>
  <c r="B180" i="2"/>
  <c r="N179" i="2"/>
  <c r="H179" i="2"/>
  <c r="G179" i="2"/>
  <c r="M179" i="2" s="1"/>
  <c r="B179" i="2"/>
  <c r="H178" i="2"/>
  <c r="G178" i="2"/>
  <c r="N178" i="2" s="1"/>
  <c r="B178" i="2"/>
  <c r="N177" i="2"/>
  <c r="H177" i="2"/>
  <c r="G177" i="2"/>
  <c r="M177" i="2" s="1"/>
  <c r="B177" i="2"/>
  <c r="H176" i="2"/>
  <c r="G176" i="2"/>
  <c r="N176" i="2" s="1"/>
  <c r="B176" i="2"/>
  <c r="N175" i="2"/>
  <c r="H175" i="2"/>
  <c r="G175" i="2"/>
  <c r="M175" i="2" s="1"/>
  <c r="B175" i="2"/>
  <c r="H174" i="2"/>
  <c r="G174" i="2"/>
  <c r="N174" i="2" s="1"/>
  <c r="B174" i="2"/>
  <c r="N173" i="2"/>
  <c r="H173" i="2"/>
  <c r="G173" i="2"/>
  <c r="M173" i="2" s="1"/>
  <c r="B173" i="2"/>
  <c r="H172" i="2"/>
  <c r="G172" i="2"/>
  <c r="N172" i="2" s="1"/>
  <c r="B172" i="2"/>
  <c r="N171" i="2"/>
  <c r="H171" i="2"/>
  <c r="G171" i="2"/>
  <c r="M171" i="2" s="1"/>
  <c r="B171" i="2"/>
  <c r="H170" i="2"/>
  <c r="G170" i="2"/>
  <c r="N170" i="2" s="1"/>
  <c r="B170" i="2"/>
  <c r="N169" i="2"/>
  <c r="H169" i="2"/>
  <c r="G169" i="2"/>
  <c r="M169" i="2" s="1"/>
  <c r="B169" i="2"/>
  <c r="H168" i="2"/>
  <c r="G168" i="2"/>
  <c r="N168" i="2" s="1"/>
  <c r="B168" i="2"/>
  <c r="N167" i="2"/>
  <c r="H167" i="2"/>
  <c r="G167" i="2"/>
  <c r="M167" i="2" s="1"/>
  <c r="B167" i="2"/>
  <c r="H166" i="2"/>
  <c r="G166" i="2"/>
  <c r="N166" i="2" s="1"/>
  <c r="B166" i="2"/>
  <c r="N165" i="2"/>
  <c r="H165" i="2"/>
  <c r="G165" i="2"/>
  <c r="M165" i="2" s="1"/>
  <c r="B165" i="2"/>
  <c r="H164" i="2"/>
  <c r="G164" i="2"/>
  <c r="N164" i="2" s="1"/>
  <c r="B164" i="2"/>
  <c r="N163" i="2"/>
  <c r="H163" i="2"/>
  <c r="G163" i="2"/>
  <c r="M163" i="2" s="1"/>
  <c r="B163" i="2"/>
  <c r="H162" i="2"/>
  <c r="G162" i="2"/>
  <c r="N162" i="2" s="1"/>
  <c r="B162" i="2"/>
  <c r="N161" i="2"/>
  <c r="H161" i="2"/>
  <c r="G161" i="2"/>
  <c r="M161" i="2" s="1"/>
  <c r="B161" i="2"/>
  <c r="H160" i="2"/>
  <c r="G160" i="2"/>
  <c r="N160" i="2" s="1"/>
  <c r="B160" i="2"/>
  <c r="N159" i="2"/>
  <c r="H159" i="2"/>
  <c r="G159" i="2"/>
  <c r="M159" i="2" s="1"/>
  <c r="B159" i="2"/>
  <c r="H158" i="2"/>
  <c r="G158" i="2"/>
  <c r="N158" i="2" s="1"/>
  <c r="B158" i="2"/>
  <c r="N157" i="2"/>
  <c r="H157" i="2"/>
  <c r="G157" i="2"/>
  <c r="M157" i="2" s="1"/>
  <c r="B157" i="2"/>
  <c r="H156" i="2"/>
  <c r="G156" i="2"/>
  <c r="N156" i="2" s="1"/>
  <c r="B156" i="2"/>
  <c r="N155" i="2"/>
  <c r="H155" i="2"/>
  <c r="G155" i="2"/>
  <c r="M155" i="2" s="1"/>
  <c r="B155" i="2"/>
  <c r="H154" i="2"/>
  <c r="G154" i="2"/>
  <c r="N154" i="2" s="1"/>
  <c r="B154" i="2"/>
  <c r="N153" i="2"/>
  <c r="H153" i="2"/>
  <c r="G153" i="2"/>
  <c r="M153" i="2" s="1"/>
  <c r="B153" i="2"/>
  <c r="H152" i="2"/>
  <c r="G152" i="2"/>
  <c r="N152" i="2" s="1"/>
  <c r="B152" i="2"/>
  <c r="N151" i="2"/>
  <c r="H151" i="2"/>
  <c r="G151" i="2"/>
  <c r="M151" i="2" s="1"/>
  <c r="B151" i="2"/>
  <c r="H150" i="2"/>
  <c r="G150" i="2"/>
  <c r="N150" i="2" s="1"/>
  <c r="B150" i="2"/>
  <c r="N149" i="2"/>
  <c r="H149" i="2"/>
  <c r="G149" i="2"/>
  <c r="M149" i="2" s="1"/>
  <c r="B149" i="2"/>
  <c r="H148" i="2"/>
  <c r="G148" i="2"/>
  <c r="N148" i="2" s="1"/>
  <c r="B148" i="2"/>
  <c r="N147" i="2"/>
  <c r="H147" i="2"/>
  <c r="G147" i="2"/>
  <c r="M147" i="2" s="1"/>
  <c r="B147" i="2"/>
  <c r="H146" i="2"/>
  <c r="G146" i="2"/>
  <c r="N146" i="2" s="1"/>
  <c r="B146" i="2"/>
  <c r="N145" i="2"/>
  <c r="H145" i="2"/>
  <c r="G145" i="2"/>
  <c r="M145" i="2" s="1"/>
  <c r="B145" i="2"/>
  <c r="H144" i="2"/>
  <c r="G144" i="2"/>
  <c r="N144" i="2" s="1"/>
  <c r="B144" i="2"/>
  <c r="N143" i="2"/>
  <c r="H143" i="2"/>
  <c r="G143" i="2"/>
  <c r="M143" i="2" s="1"/>
  <c r="B143" i="2"/>
  <c r="H142" i="2"/>
  <c r="G142" i="2"/>
  <c r="N142" i="2" s="1"/>
  <c r="B142" i="2"/>
  <c r="N141" i="2"/>
  <c r="H141" i="2"/>
  <c r="G141" i="2"/>
  <c r="M141" i="2" s="1"/>
  <c r="B141" i="2"/>
  <c r="H140" i="2"/>
  <c r="G140" i="2"/>
  <c r="N140" i="2" s="1"/>
  <c r="B140" i="2"/>
  <c r="N139" i="2"/>
  <c r="H139" i="2"/>
  <c r="G139" i="2"/>
  <c r="M139" i="2" s="1"/>
  <c r="B139" i="2"/>
  <c r="H138" i="2"/>
  <c r="G138" i="2"/>
  <c r="N138" i="2" s="1"/>
  <c r="B138" i="2"/>
  <c r="N137" i="2"/>
  <c r="H137" i="2"/>
  <c r="G137" i="2"/>
  <c r="M137" i="2" s="1"/>
  <c r="B137" i="2"/>
  <c r="H136" i="2"/>
  <c r="G136" i="2"/>
  <c r="N136" i="2" s="1"/>
  <c r="B136" i="2"/>
  <c r="N135" i="2"/>
  <c r="H135" i="2"/>
  <c r="G135" i="2"/>
  <c r="M135" i="2" s="1"/>
  <c r="B135" i="2"/>
  <c r="H134" i="2"/>
  <c r="G134" i="2"/>
  <c r="N134" i="2" s="1"/>
  <c r="B134" i="2"/>
  <c r="N133" i="2"/>
  <c r="H133" i="2"/>
  <c r="G133" i="2"/>
  <c r="M133" i="2" s="1"/>
  <c r="B133" i="2"/>
  <c r="H132" i="2"/>
  <c r="G132" i="2"/>
  <c r="M132" i="2" s="1"/>
  <c r="B132" i="2"/>
  <c r="N131" i="2"/>
  <c r="H131" i="2"/>
  <c r="G131" i="2"/>
  <c r="M131" i="2" s="1"/>
  <c r="B131" i="2"/>
  <c r="H130" i="2"/>
  <c r="G130" i="2"/>
  <c r="N130" i="2" s="1"/>
  <c r="B130" i="2"/>
  <c r="N129" i="2"/>
  <c r="H129" i="2"/>
  <c r="G129" i="2"/>
  <c r="M129" i="2" s="1"/>
  <c r="B129" i="2"/>
  <c r="H128" i="2"/>
  <c r="G128" i="2"/>
  <c r="N128" i="2" s="1"/>
  <c r="B128" i="2"/>
  <c r="N127" i="2"/>
  <c r="H127" i="2"/>
  <c r="G127" i="2"/>
  <c r="M127" i="2" s="1"/>
  <c r="B127" i="2"/>
  <c r="H126" i="2"/>
  <c r="G126" i="2"/>
  <c r="N126" i="2" s="1"/>
  <c r="B126" i="2"/>
  <c r="N125" i="2"/>
  <c r="H125" i="2"/>
  <c r="G125" i="2"/>
  <c r="M125" i="2" s="1"/>
  <c r="B125" i="2"/>
  <c r="H124" i="2"/>
  <c r="G124" i="2"/>
  <c r="N124" i="2" s="1"/>
  <c r="B124" i="2"/>
  <c r="N123" i="2"/>
  <c r="H123" i="2"/>
  <c r="G123" i="2"/>
  <c r="M123" i="2" s="1"/>
  <c r="B123" i="2"/>
  <c r="H122" i="2"/>
  <c r="G122" i="2"/>
  <c r="N122" i="2" s="1"/>
  <c r="B122" i="2"/>
  <c r="N121" i="2"/>
  <c r="H121" i="2"/>
  <c r="G121" i="2"/>
  <c r="M121" i="2" s="1"/>
  <c r="B121" i="2"/>
  <c r="H120" i="2"/>
  <c r="G120" i="2"/>
  <c r="M120" i="2" s="1"/>
  <c r="B120" i="2"/>
  <c r="N119" i="2"/>
  <c r="H119" i="2"/>
  <c r="G119" i="2"/>
  <c r="M119" i="2" s="1"/>
  <c r="B119" i="2"/>
  <c r="H118" i="2"/>
  <c r="G118" i="2"/>
  <c r="M118" i="2" s="1"/>
  <c r="B118" i="2"/>
  <c r="N117" i="2"/>
  <c r="H117" i="2"/>
  <c r="G117" i="2"/>
  <c r="M117" i="2" s="1"/>
  <c r="B117" i="2"/>
  <c r="H116" i="2"/>
  <c r="G116" i="2"/>
  <c r="N116" i="2" s="1"/>
  <c r="B116" i="2"/>
  <c r="N115" i="2"/>
  <c r="H115" i="2"/>
  <c r="G115" i="2"/>
  <c r="M115" i="2" s="1"/>
  <c r="B115" i="2"/>
  <c r="H114" i="2"/>
  <c r="G114" i="2"/>
  <c r="M114" i="2" s="1"/>
  <c r="B114" i="2"/>
  <c r="N113" i="2"/>
  <c r="H113" i="2"/>
  <c r="G113" i="2"/>
  <c r="M113" i="2" s="1"/>
  <c r="B113" i="2"/>
  <c r="H112" i="2"/>
  <c r="G112" i="2"/>
  <c r="M112" i="2" s="1"/>
  <c r="B112" i="2"/>
  <c r="N111" i="2"/>
  <c r="H111" i="2"/>
  <c r="G111" i="2"/>
  <c r="M111" i="2" s="1"/>
  <c r="B111" i="2"/>
  <c r="H110" i="2"/>
  <c r="G110" i="2"/>
  <c r="N110" i="2" s="1"/>
  <c r="B110" i="2"/>
  <c r="N109" i="2"/>
  <c r="H109" i="2"/>
  <c r="G109" i="2"/>
  <c r="M109" i="2" s="1"/>
  <c r="B109" i="2"/>
  <c r="H108" i="2"/>
  <c r="G108" i="2"/>
  <c r="N108" i="2" s="1"/>
  <c r="B108" i="2"/>
  <c r="N107" i="2"/>
  <c r="H107" i="2"/>
  <c r="G107" i="2"/>
  <c r="M107" i="2" s="1"/>
  <c r="B107" i="2"/>
  <c r="H106" i="2"/>
  <c r="G106" i="2"/>
  <c r="N106" i="2" s="1"/>
  <c r="B106" i="2"/>
  <c r="N105" i="2"/>
  <c r="H105" i="2"/>
  <c r="G105" i="2"/>
  <c r="M105" i="2" s="1"/>
  <c r="B105" i="2"/>
  <c r="H104" i="2"/>
  <c r="G104" i="2"/>
  <c r="N104" i="2" s="1"/>
  <c r="B104" i="2"/>
  <c r="N103" i="2"/>
  <c r="H103" i="2"/>
  <c r="G103" i="2"/>
  <c r="M103" i="2" s="1"/>
  <c r="B103" i="2"/>
  <c r="H102" i="2"/>
  <c r="G102" i="2"/>
  <c r="N102" i="2" s="1"/>
  <c r="B102" i="2"/>
  <c r="N101" i="2"/>
  <c r="H101" i="2"/>
  <c r="G101" i="2"/>
  <c r="M101" i="2" s="1"/>
  <c r="B101" i="2"/>
  <c r="H100" i="2"/>
  <c r="G100" i="2"/>
  <c r="N100" i="2" s="1"/>
  <c r="B100" i="2"/>
  <c r="N99" i="2"/>
  <c r="H99" i="2"/>
  <c r="G99" i="2"/>
  <c r="M99" i="2" s="1"/>
  <c r="B99" i="2"/>
  <c r="H98" i="2"/>
  <c r="G98" i="2"/>
  <c r="N98" i="2" s="1"/>
  <c r="B98" i="2"/>
  <c r="N97" i="2"/>
  <c r="H97" i="2"/>
  <c r="G97" i="2"/>
  <c r="M97" i="2" s="1"/>
  <c r="B97" i="2"/>
  <c r="H96" i="2"/>
  <c r="G96" i="2"/>
  <c r="N96" i="2" s="1"/>
  <c r="B96" i="2"/>
  <c r="N95" i="2"/>
  <c r="H95" i="2"/>
  <c r="G95" i="2"/>
  <c r="M95" i="2" s="1"/>
  <c r="B95" i="2"/>
  <c r="H94" i="2"/>
  <c r="G94" i="2"/>
  <c r="M94" i="2" s="1"/>
  <c r="B94" i="2"/>
  <c r="N93" i="2"/>
  <c r="H93" i="2"/>
  <c r="G93" i="2"/>
  <c r="M93" i="2" s="1"/>
  <c r="B93" i="2"/>
  <c r="H92" i="2"/>
  <c r="G92" i="2"/>
  <c r="N92" i="2" s="1"/>
  <c r="B92" i="2"/>
  <c r="N91" i="2"/>
  <c r="H91" i="2"/>
  <c r="G91" i="2"/>
  <c r="M91" i="2" s="1"/>
  <c r="B91" i="2"/>
  <c r="H90" i="2"/>
  <c r="G90" i="2"/>
  <c r="M90" i="2" s="1"/>
  <c r="B90" i="2"/>
  <c r="N89" i="2"/>
  <c r="H89" i="2"/>
  <c r="G89" i="2"/>
  <c r="M89" i="2" s="1"/>
  <c r="B89" i="2"/>
  <c r="H88" i="2"/>
  <c r="G88" i="2"/>
  <c r="M88" i="2" s="1"/>
  <c r="B88" i="2"/>
  <c r="N87" i="2"/>
  <c r="H87" i="2"/>
  <c r="G87" i="2"/>
  <c r="M87" i="2" s="1"/>
  <c r="B87" i="2"/>
  <c r="H86" i="2"/>
  <c r="G86" i="2"/>
  <c r="M86" i="2" s="1"/>
  <c r="B86" i="2"/>
  <c r="N85" i="2"/>
  <c r="H85" i="2"/>
  <c r="G85" i="2"/>
  <c r="M85" i="2" s="1"/>
  <c r="B85" i="2"/>
  <c r="H84" i="2"/>
  <c r="G84" i="2"/>
  <c r="M84" i="2" s="1"/>
  <c r="B84" i="2"/>
  <c r="N83" i="2"/>
  <c r="H83" i="2"/>
  <c r="G83" i="2"/>
  <c r="M83" i="2" s="1"/>
  <c r="B83" i="2"/>
  <c r="H82" i="2"/>
  <c r="G82" i="2"/>
  <c r="M82" i="2" s="1"/>
  <c r="B82" i="2"/>
  <c r="N81" i="2"/>
  <c r="H81" i="2"/>
  <c r="G81" i="2"/>
  <c r="M81" i="2" s="1"/>
  <c r="B81" i="2"/>
  <c r="H80" i="2"/>
  <c r="G80" i="2"/>
  <c r="M80" i="2" s="1"/>
  <c r="B80" i="2"/>
  <c r="N79" i="2"/>
  <c r="H79" i="2"/>
  <c r="G79" i="2"/>
  <c r="M79" i="2" s="1"/>
  <c r="B79" i="2"/>
  <c r="H78" i="2"/>
  <c r="G78" i="2"/>
  <c r="M78" i="2" s="1"/>
  <c r="B78" i="2"/>
  <c r="N77" i="2"/>
  <c r="H77" i="2"/>
  <c r="G77" i="2"/>
  <c r="M77" i="2" s="1"/>
  <c r="B77" i="2"/>
  <c r="H76" i="2"/>
  <c r="G76" i="2"/>
  <c r="M76" i="2" s="1"/>
  <c r="B76" i="2"/>
  <c r="N75" i="2"/>
  <c r="H75" i="2"/>
  <c r="G75" i="2"/>
  <c r="M75" i="2" s="1"/>
  <c r="B75" i="2"/>
  <c r="H74" i="2"/>
  <c r="G74" i="2"/>
  <c r="M74" i="2" s="1"/>
  <c r="B74" i="2"/>
  <c r="N73" i="2"/>
  <c r="H73" i="2"/>
  <c r="G73" i="2"/>
  <c r="M73" i="2" s="1"/>
  <c r="B73" i="2"/>
  <c r="H72" i="2"/>
  <c r="G72" i="2"/>
  <c r="N72" i="2" s="1"/>
  <c r="B72" i="2"/>
  <c r="N71" i="2"/>
  <c r="H71" i="2"/>
  <c r="G71" i="2"/>
  <c r="M71" i="2" s="1"/>
  <c r="B71" i="2"/>
  <c r="H70" i="2"/>
  <c r="G70" i="2"/>
  <c r="M70" i="2" s="1"/>
  <c r="B70" i="2"/>
  <c r="N69" i="2"/>
  <c r="H69" i="2"/>
  <c r="G69" i="2"/>
  <c r="M69" i="2" s="1"/>
  <c r="B69" i="2"/>
  <c r="H68" i="2"/>
  <c r="G68" i="2"/>
  <c r="M68" i="2" s="1"/>
  <c r="B68" i="2"/>
  <c r="N67" i="2"/>
  <c r="H67" i="2"/>
  <c r="G67" i="2"/>
  <c r="M67" i="2" s="1"/>
  <c r="B67" i="2"/>
  <c r="H66" i="2"/>
  <c r="G66" i="2"/>
  <c r="M66" i="2" s="1"/>
  <c r="B66" i="2"/>
  <c r="N65" i="2"/>
  <c r="H65" i="2"/>
  <c r="G65" i="2"/>
  <c r="M65" i="2" s="1"/>
  <c r="B65" i="2"/>
  <c r="H64" i="2"/>
  <c r="G64" i="2"/>
  <c r="M64" i="2" s="1"/>
  <c r="B64" i="2"/>
  <c r="N63" i="2"/>
  <c r="H63" i="2"/>
  <c r="G63" i="2"/>
  <c r="M63" i="2" s="1"/>
  <c r="B63" i="2"/>
  <c r="H62" i="2"/>
  <c r="G62" i="2"/>
  <c r="N62" i="2" s="1"/>
  <c r="B62" i="2"/>
  <c r="N61" i="2"/>
  <c r="H61" i="2"/>
  <c r="G61" i="2"/>
  <c r="M61" i="2" s="1"/>
  <c r="B61" i="2"/>
  <c r="H60" i="2"/>
  <c r="G60" i="2"/>
  <c r="M60" i="2" s="1"/>
  <c r="B60" i="2"/>
  <c r="N59" i="2"/>
  <c r="H59" i="2"/>
  <c r="G59" i="2"/>
  <c r="M59" i="2" s="1"/>
  <c r="B59" i="2"/>
  <c r="H58" i="2"/>
  <c r="G58" i="2"/>
  <c r="N58" i="2" s="1"/>
  <c r="B58" i="2"/>
  <c r="N57" i="2"/>
  <c r="H57" i="2"/>
  <c r="G57" i="2"/>
  <c r="M57" i="2" s="1"/>
  <c r="B57" i="2"/>
  <c r="H56" i="2"/>
  <c r="G56" i="2"/>
  <c r="N56" i="2" s="1"/>
  <c r="B56" i="2"/>
  <c r="N55" i="2"/>
  <c r="H55" i="2"/>
  <c r="G55" i="2"/>
  <c r="M55" i="2" s="1"/>
  <c r="B55" i="2"/>
  <c r="H54" i="2"/>
  <c r="G54" i="2"/>
  <c r="N54" i="2" s="1"/>
  <c r="B54" i="2"/>
  <c r="N53" i="2"/>
  <c r="H53" i="2"/>
  <c r="G53" i="2"/>
  <c r="M53" i="2" s="1"/>
  <c r="B53" i="2"/>
  <c r="H52" i="2"/>
  <c r="G52" i="2"/>
  <c r="M52" i="2" s="1"/>
  <c r="B52" i="2"/>
  <c r="N51" i="2"/>
  <c r="H51" i="2"/>
  <c r="G51" i="2"/>
  <c r="M51" i="2" s="1"/>
  <c r="B51" i="2"/>
  <c r="H50" i="2"/>
  <c r="G50" i="2"/>
  <c r="M50" i="2" s="1"/>
  <c r="B50" i="2"/>
  <c r="N49" i="2"/>
  <c r="H49" i="2"/>
  <c r="G49" i="2"/>
  <c r="M49" i="2" s="1"/>
  <c r="B49" i="2"/>
  <c r="H48" i="2"/>
  <c r="G48" i="2"/>
  <c r="M48" i="2" s="1"/>
  <c r="B48" i="2"/>
  <c r="N47" i="2"/>
  <c r="H47" i="2"/>
  <c r="G47" i="2"/>
  <c r="M47" i="2" s="1"/>
  <c r="B47" i="2"/>
  <c r="H46" i="2"/>
  <c r="G46" i="2"/>
  <c r="M46" i="2" s="1"/>
  <c r="B46" i="2"/>
  <c r="N45" i="2"/>
  <c r="H45" i="2"/>
  <c r="G45" i="2"/>
  <c r="M45" i="2" s="1"/>
  <c r="B45" i="2"/>
  <c r="H44" i="2"/>
  <c r="G44" i="2"/>
  <c r="N44" i="2" s="1"/>
  <c r="B44" i="2"/>
  <c r="N43" i="2"/>
  <c r="H43" i="2"/>
  <c r="G43" i="2"/>
  <c r="M43" i="2" s="1"/>
  <c r="B43" i="2"/>
  <c r="H42" i="2"/>
  <c r="G42" i="2"/>
  <c r="M42" i="2" s="1"/>
  <c r="B42" i="2"/>
  <c r="N41" i="2"/>
  <c r="H41" i="2"/>
  <c r="G41" i="2"/>
  <c r="M41" i="2" s="1"/>
  <c r="B41" i="2"/>
  <c r="H40" i="2"/>
  <c r="G40" i="2"/>
  <c r="M40" i="2" s="1"/>
  <c r="B40" i="2"/>
  <c r="N39" i="2"/>
  <c r="H39" i="2"/>
  <c r="G39" i="2"/>
  <c r="M39" i="2" s="1"/>
  <c r="B39" i="2"/>
  <c r="H38" i="2"/>
  <c r="G38" i="2"/>
  <c r="M38" i="2" s="1"/>
  <c r="B38" i="2"/>
  <c r="N37" i="2"/>
  <c r="H37" i="2"/>
  <c r="G37" i="2"/>
  <c r="M37" i="2" s="1"/>
  <c r="B37" i="2"/>
  <c r="H36" i="2"/>
  <c r="G36" i="2"/>
  <c r="N36" i="2" s="1"/>
  <c r="B36" i="2"/>
  <c r="N35" i="2"/>
  <c r="H35" i="2"/>
  <c r="G35" i="2"/>
  <c r="M35" i="2" s="1"/>
  <c r="B35" i="2"/>
  <c r="H34" i="2"/>
  <c r="G34" i="2"/>
  <c r="M34" i="2" s="1"/>
  <c r="B34" i="2"/>
  <c r="N33" i="2"/>
  <c r="H33" i="2"/>
  <c r="G33" i="2"/>
  <c r="M33" i="2" s="1"/>
  <c r="B33" i="2"/>
  <c r="H32" i="2"/>
  <c r="G32" i="2"/>
  <c r="N32" i="2" s="1"/>
  <c r="B32" i="2"/>
  <c r="N31" i="2"/>
  <c r="H31" i="2"/>
  <c r="G31" i="2"/>
  <c r="M31" i="2" s="1"/>
  <c r="B31" i="2"/>
  <c r="H30" i="2"/>
  <c r="G30" i="2"/>
  <c r="N30" i="2" s="1"/>
  <c r="B30" i="2"/>
  <c r="N29" i="2"/>
  <c r="H29" i="2"/>
  <c r="G29" i="2"/>
  <c r="M29" i="2" s="1"/>
  <c r="B29" i="2"/>
  <c r="H28" i="2"/>
  <c r="G28" i="2"/>
  <c r="N28" i="2" s="1"/>
  <c r="B28" i="2"/>
  <c r="N27" i="2"/>
  <c r="H27" i="2"/>
  <c r="G27" i="2"/>
  <c r="M27" i="2" s="1"/>
  <c r="B27" i="2"/>
  <c r="H26" i="2"/>
  <c r="G26" i="2"/>
  <c r="N26" i="2" s="1"/>
  <c r="B26" i="2"/>
  <c r="N25" i="2"/>
  <c r="H25" i="2"/>
  <c r="G25" i="2"/>
  <c r="M25" i="2" s="1"/>
  <c r="B25" i="2"/>
  <c r="H24" i="2"/>
  <c r="G24" i="2"/>
  <c r="N24" i="2" s="1"/>
  <c r="B24" i="2"/>
  <c r="N23" i="2"/>
  <c r="H23" i="2"/>
  <c r="G23" i="2"/>
  <c r="M23" i="2" s="1"/>
  <c r="B23" i="2"/>
  <c r="H22" i="2"/>
  <c r="G22" i="2"/>
  <c r="N22" i="2" s="1"/>
  <c r="B22" i="2"/>
  <c r="N21" i="2"/>
  <c r="H21" i="2"/>
  <c r="G21" i="2"/>
  <c r="M21" i="2" s="1"/>
  <c r="B21" i="2"/>
  <c r="H20" i="2"/>
  <c r="G20" i="2"/>
  <c r="N20" i="2" s="1"/>
  <c r="B20" i="2"/>
  <c r="N19" i="2"/>
  <c r="H19" i="2"/>
  <c r="G19" i="2"/>
  <c r="M19" i="2" s="1"/>
  <c r="B19" i="2"/>
  <c r="H18" i="2"/>
  <c r="G18" i="2"/>
  <c r="N18" i="2" s="1"/>
  <c r="B18" i="2"/>
  <c r="N17" i="2"/>
  <c r="H17" i="2"/>
  <c r="G17" i="2"/>
  <c r="M17" i="2" s="1"/>
  <c r="B17" i="2"/>
  <c r="H16" i="2"/>
  <c r="G16" i="2"/>
  <c r="N16" i="2" s="1"/>
  <c r="B16" i="2"/>
  <c r="N15" i="2"/>
  <c r="H15" i="2"/>
  <c r="G15" i="2"/>
  <c r="M15" i="2" s="1"/>
  <c r="B15" i="2"/>
  <c r="H14" i="2"/>
  <c r="G14" i="2"/>
  <c r="M14" i="2" s="1"/>
  <c r="B14" i="2"/>
  <c r="N13" i="2"/>
  <c r="H13" i="2"/>
  <c r="G13" i="2"/>
  <c r="M13" i="2" s="1"/>
  <c r="B13" i="2"/>
  <c r="H12" i="2"/>
  <c r="G12" i="2"/>
  <c r="M12" i="2" s="1"/>
  <c r="B12" i="2"/>
  <c r="N11" i="2"/>
  <c r="H11" i="2"/>
  <c r="G11" i="2"/>
  <c r="M11" i="2" s="1"/>
  <c r="B11" i="2"/>
  <c r="H10" i="2"/>
  <c r="G10" i="2"/>
  <c r="N10" i="2" s="1"/>
  <c r="B10" i="2"/>
  <c r="N9" i="2"/>
  <c r="H9" i="2"/>
  <c r="G9" i="2"/>
  <c r="M9" i="2" s="1"/>
  <c r="B9" i="2"/>
  <c r="H8" i="2"/>
  <c r="G8" i="2"/>
  <c r="N8" i="2" s="1"/>
  <c r="B8" i="2"/>
  <c r="N7" i="2"/>
  <c r="H7" i="2"/>
  <c r="G7" i="2"/>
  <c r="M7" i="2" s="1"/>
  <c r="B7" i="2"/>
  <c r="I5" i="2"/>
  <c r="I50" i="2" s="1"/>
  <c r="C5" i="2"/>
  <c r="C4" i="2"/>
  <c r="C3" i="2"/>
  <c r="C2" i="2"/>
  <c r="K6" i="1"/>
  <c r="K5" i="1"/>
  <c r="K7" i="2" l="1"/>
  <c r="J8" i="2"/>
  <c r="K8" i="2"/>
  <c r="I10" i="2"/>
  <c r="K11" i="2"/>
  <c r="J12" i="2"/>
  <c r="K12" i="2"/>
  <c r="I14" i="2"/>
  <c r="J15" i="2"/>
  <c r="J16" i="2"/>
  <c r="K16" i="2"/>
  <c r="I18" i="2"/>
  <c r="J19" i="2"/>
  <c r="J20" i="2"/>
  <c r="K20" i="2"/>
  <c r="I22" i="2"/>
  <c r="J23" i="2"/>
  <c r="J24" i="2"/>
  <c r="K24" i="2"/>
  <c r="I26" i="2"/>
  <c r="K27" i="2"/>
  <c r="J28" i="2"/>
  <c r="K28" i="2"/>
  <c r="I30" i="2"/>
  <c r="K31" i="2"/>
  <c r="J32" i="2"/>
  <c r="K32" i="2"/>
  <c r="I34" i="2"/>
  <c r="K35" i="2"/>
  <c r="J36" i="2"/>
  <c r="K36" i="2"/>
  <c r="I38" i="2"/>
  <c r="K39" i="2"/>
  <c r="J40" i="2"/>
  <c r="K40" i="2"/>
  <c r="I42" i="2"/>
  <c r="J43" i="2"/>
  <c r="J44" i="2"/>
  <c r="K44" i="2"/>
  <c r="I46" i="2"/>
  <c r="J47" i="2"/>
  <c r="J48" i="2"/>
  <c r="K48" i="2"/>
  <c r="I134" i="2"/>
  <c r="K132" i="2"/>
  <c r="I130" i="2"/>
  <c r="K128" i="2"/>
  <c r="I126" i="2"/>
  <c r="K124" i="2"/>
  <c r="I122" i="2"/>
  <c r="K120" i="2"/>
  <c r="I118" i="2"/>
  <c r="K116" i="2"/>
  <c r="I114" i="2"/>
  <c r="K112" i="2"/>
  <c r="I110" i="2"/>
  <c r="K108" i="2"/>
  <c r="I106" i="2"/>
  <c r="K104" i="2"/>
  <c r="I102" i="2"/>
  <c r="K100" i="2"/>
  <c r="I98" i="2"/>
  <c r="K96" i="2"/>
  <c r="I94" i="2"/>
  <c r="K92" i="2"/>
  <c r="I90" i="2"/>
  <c r="K88" i="2"/>
  <c r="I86" i="2"/>
  <c r="K84" i="2"/>
  <c r="I82" i="2"/>
  <c r="K80" i="2"/>
  <c r="I78" i="2"/>
  <c r="K76" i="2"/>
  <c r="I74" i="2"/>
  <c r="K72" i="2"/>
  <c r="I70" i="2"/>
  <c r="K68" i="2"/>
  <c r="I66" i="2"/>
  <c r="K64" i="2"/>
  <c r="I62" i="2"/>
  <c r="K60" i="2"/>
  <c r="I58" i="2"/>
  <c r="K56" i="2"/>
  <c r="I54" i="2"/>
  <c r="K52" i="2"/>
  <c r="K134" i="2"/>
  <c r="I132" i="2"/>
  <c r="K130" i="2"/>
  <c r="I128" i="2"/>
  <c r="K126" i="2"/>
  <c r="I124" i="2"/>
  <c r="K122" i="2"/>
  <c r="I120" i="2"/>
  <c r="K118" i="2"/>
  <c r="I116" i="2"/>
  <c r="K114" i="2"/>
  <c r="I112" i="2"/>
  <c r="K110" i="2"/>
  <c r="I108" i="2"/>
  <c r="K106" i="2"/>
  <c r="I104" i="2"/>
  <c r="K102" i="2"/>
  <c r="I100" i="2"/>
  <c r="K98" i="2"/>
  <c r="I96" i="2"/>
  <c r="K94" i="2"/>
  <c r="I92" i="2"/>
  <c r="K90" i="2"/>
  <c r="I88" i="2"/>
  <c r="K86" i="2"/>
  <c r="I84" i="2"/>
  <c r="K82" i="2"/>
  <c r="I80" i="2"/>
  <c r="K78" i="2"/>
  <c r="I76" i="2"/>
  <c r="K74" i="2"/>
  <c r="I72" i="2"/>
  <c r="K70" i="2"/>
  <c r="I68" i="2"/>
  <c r="K66" i="2"/>
  <c r="I64" i="2"/>
  <c r="K62" i="2"/>
  <c r="I60" i="2"/>
  <c r="K58" i="2"/>
  <c r="I56" i="2"/>
  <c r="K54" i="2"/>
  <c r="I52" i="2"/>
  <c r="K50" i="2"/>
  <c r="I8" i="2"/>
  <c r="K9" i="2"/>
  <c r="J10" i="2"/>
  <c r="K10" i="2"/>
  <c r="I12" i="2"/>
  <c r="J13" i="2"/>
  <c r="J14" i="2"/>
  <c r="K14" i="2"/>
  <c r="I16" i="2"/>
  <c r="J17" i="2"/>
  <c r="J18" i="2"/>
  <c r="K18" i="2"/>
  <c r="I20" i="2"/>
  <c r="K21" i="2"/>
  <c r="J22" i="2"/>
  <c r="K22" i="2"/>
  <c r="I24" i="2"/>
  <c r="J25" i="2"/>
  <c r="J26" i="2"/>
  <c r="K26" i="2"/>
  <c r="I28" i="2"/>
  <c r="K29" i="2"/>
  <c r="J30" i="2"/>
  <c r="K30" i="2"/>
  <c r="I32" i="2"/>
  <c r="J33" i="2"/>
  <c r="J34" i="2"/>
  <c r="K34" i="2"/>
  <c r="I36" i="2"/>
  <c r="K37" i="2"/>
  <c r="J38" i="2"/>
  <c r="K38" i="2"/>
  <c r="I40" i="2"/>
  <c r="K41" i="2"/>
  <c r="J42" i="2"/>
  <c r="K42" i="2"/>
  <c r="I44" i="2"/>
  <c r="K45" i="2"/>
  <c r="J46" i="2"/>
  <c r="K46" i="2"/>
  <c r="I48" i="2"/>
  <c r="K49" i="2"/>
  <c r="J50" i="2"/>
  <c r="J53" i="2"/>
  <c r="J54" i="2"/>
  <c r="J57" i="2"/>
  <c r="J58" i="2"/>
  <c r="K61" i="2"/>
  <c r="J62" i="2"/>
  <c r="J65" i="2"/>
  <c r="J66" i="2"/>
  <c r="J69" i="2"/>
  <c r="J70" i="2"/>
  <c r="K73" i="2"/>
  <c r="J74" i="2"/>
  <c r="J77" i="2"/>
  <c r="J78" i="2"/>
  <c r="K81" i="2"/>
  <c r="J82" i="2"/>
  <c r="J85" i="2"/>
  <c r="J86" i="2"/>
  <c r="K89" i="2"/>
  <c r="J90" i="2"/>
  <c r="J93" i="2"/>
  <c r="J94" i="2"/>
  <c r="J97" i="2"/>
  <c r="J98" i="2"/>
  <c r="J101" i="2"/>
  <c r="J102" i="2"/>
  <c r="J105" i="2"/>
  <c r="J106" i="2"/>
  <c r="J109" i="2"/>
  <c r="J110" i="2"/>
  <c r="K113" i="2"/>
  <c r="J114" i="2"/>
  <c r="J117" i="2"/>
  <c r="J118" i="2"/>
  <c r="K121" i="2"/>
  <c r="J122" i="2"/>
  <c r="J125" i="2"/>
  <c r="J126" i="2"/>
  <c r="J129" i="2"/>
  <c r="J130" i="2"/>
  <c r="K133" i="2"/>
  <c r="J134" i="2"/>
  <c r="J51" i="2"/>
  <c r="J52" i="2"/>
  <c r="K55" i="2"/>
  <c r="J56" i="2"/>
  <c r="K59" i="2"/>
  <c r="J60" i="2"/>
  <c r="J63" i="2"/>
  <c r="J64" i="2"/>
  <c r="K67" i="2"/>
  <c r="J68" i="2"/>
  <c r="J71" i="2"/>
  <c r="J72" i="2"/>
  <c r="K75" i="2"/>
  <c r="J76" i="2"/>
  <c r="J79" i="2"/>
  <c r="J80" i="2"/>
  <c r="J83" i="2"/>
  <c r="J84" i="2"/>
  <c r="K87" i="2"/>
  <c r="J88" i="2"/>
  <c r="K91" i="2"/>
  <c r="J92" i="2"/>
  <c r="K95" i="2"/>
  <c r="J96" i="2"/>
  <c r="J99" i="2"/>
  <c r="J100" i="2"/>
  <c r="J103" i="2"/>
  <c r="J104" i="2"/>
  <c r="J107" i="2"/>
  <c r="J108" i="2"/>
  <c r="J111" i="2"/>
  <c r="J112" i="2"/>
  <c r="K115" i="2"/>
  <c r="J116" i="2"/>
  <c r="K119" i="2"/>
  <c r="J120" i="2"/>
  <c r="J123" i="2"/>
  <c r="J124" i="2"/>
  <c r="J127" i="2"/>
  <c r="J128" i="2"/>
  <c r="J131" i="2"/>
  <c r="J132" i="2"/>
  <c r="J135" i="2"/>
  <c r="J7" i="2"/>
  <c r="M8" i="2"/>
  <c r="J9" i="2"/>
  <c r="M10" i="2"/>
  <c r="J11" i="2"/>
  <c r="M16" i="2"/>
  <c r="M18" i="2"/>
  <c r="M20" i="2"/>
  <c r="J21" i="2"/>
  <c r="M22" i="2"/>
  <c r="M24" i="2"/>
  <c r="M26" i="2"/>
  <c r="J27" i="2"/>
  <c r="M28" i="2"/>
  <c r="J29" i="2"/>
  <c r="M30" i="2"/>
  <c r="J31" i="2"/>
  <c r="M32" i="2"/>
  <c r="J35" i="2"/>
  <c r="M36" i="2"/>
  <c r="J37" i="2"/>
  <c r="J39" i="2"/>
  <c r="J41" i="2"/>
  <c r="M44" i="2"/>
  <c r="J45" i="2"/>
  <c r="J49" i="2"/>
  <c r="M54" i="2"/>
  <c r="J55" i="2"/>
  <c r="M56" i="2"/>
  <c r="M58" i="2"/>
  <c r="J59" i="2"/>
  <c r="J61" i="2"/>
  <c r="M62" i="2"/>
  <c r="J67" i="2"/>
  <c r="M72" i="2"/>
  <c r="J73" i="2"/>
  <c r="J75" i="2"/>
  <c r="J81" i="2"/>
  <c r="J87" i="2"/>
  <c r="J89" i="2"/>
  <c r="J91" i="2"/>
  <c r="M92" i="2"/>
  <c r="J95" i="2"/>
  <c r="M96" i="2"/>
  <c r="M98" i="2"/>
  <c r="M100" i="2"/>
  <c r="M102" i="2"/>
  <c r="M104" i="2"/>
  <c r="M106" i="2"/>
  <c r="M108" i="2"/>
  <c r="M110" i="2"/>
  <c r="J113" i="2"/>
  <c r="J115" i="2"/>
  <c r="M116" i="2"/>
  <c r="J119" i="2"/>
  <c r="J121" i="2"/>
  <c r="M122" i="2"/>
  <c r="M124" i="2"/>
  <c r="M126" i="2"/>
  <c r="M128" i="2"/>
  <c r="M130" i="2"/>
  <c r="J133" i="2"/>
  <c r="M134" i="2"/>
  <c r="K207" i="2"/>
  <c r="I207" i="2"/>
  <c r="K206" i="2"/>
  <c r="I206" i="2"/>
  <c r="K204" i="2"/>
  <c r="I204" i="2"/>
  <c r="K202" i="2"/>
  <c r="I202" i="2"/>
  <c r="I7" i="2"/>
  <c r="I9" i="2"/>
  <c r="I11" i="2"/>
  <c r="N12" i="2"/>
  <c r="I13" i="2"/>
  <c r="K13" i="2"/>
  <c r="N14" i="2"/>
  <c r="I15" i="2"/>
  <c r="K15" i="2"/>
  <c r="I17" i="2"/>
  <c r="K17" i="2"/>
  <c r="I19" i="2"/>
  <c r="K19" i="2"/>
  <c r="I21" i="2"/>
  <c r="I23" i="2"/>
  <c r="K23" i="2"/>
  <c r="I25" i="2"/>
  <c r="K25" i="2"/>
  <c r="I27" i="2"/>
  <c r="I29" i="2"/>
  <c r="I31" i="2"/>
  <c r="I33" i="2"/>
  <c r="K33" i="2"/>
  <c r="N34" i="2"/>
  <c r="I35" i="2"/>
  <c r="I37" i="2"/>
  <c r="N38" i="2"/>
  <c r="I39" i="2"/>
  <c r="N40" i="2"/>
  <c r="I41" i="2"/>
  <c r="N42" i="2"/>
  <c r="I43" i="2"/>
  <c r="K43" i="2"/>
  <c r="I45" i="2"/>
  <c r="N46" i="2"/>
  <c r="I47" i="2"/>
  <c r="K47" i="2"/>
  <c r="N48" i="2"/>
  <c r="I49" i="2"/>
  <c r="N50" i="2"/>
  <c r="I51" i="2"/>
  <c r="K51" i="2"/>
  <c r="N52" i="2"/>
  <c r="I53" i="2"/>
  <c r="K53" i="2"/>
  <c r="I55" i="2"/>
  <c r="I57" i="2"/>
  <c r="K57" i="2"/>
  <c r="I59" i="2"/>
  <c r="N60" i="2"/>
  <c r="I61" i="2"/>
  <c r="I63" i="2"/>
  <c r="K63" i="2"/>
  <c r="N64" i="2"/>
  <c r="I65" i="2"/>
  <c r="K65" i="2"/>
  <c r="N66" i="2"/>
  <c r="I67" i="2"/>
  <c r="N68" i="2"/>
  <c r="I69" i="2"/>
  <c r="K69" i="2"/>
  <c r="N70" i="2"/>
  <c r="I71" i="2"/>
  <c r="K71" i="2"/>
  <c r="I73" i="2"/>
  <c r="N74" i="2"/>
  <c r="I75" i="2"/>
  <c r="N76" i="2"/>
  <c r="I77" i="2"/>
  <c r="K77" i="2"/>
  <c r="N78" i="2"/>
  <c r="I79" i="2"/>
  <c r="K79" i="2"/>
  <c r="N80" i="2"/>
  <c r="I81" i="2"/>
  <c r="N82" i="2"/>
  <c r="I83" i="2"/>
  <c r="K83" i="2"/>
  <c r="N84" i="2"/>
  <c r="I85" i="2"/>
  <c r="K85" i="2"/>
  <c r="N86" i="2"/>
  <c r="I87" i="2"/>
  <c r="N88" i="2"/>
  <c r="I89" i="2"/>
  <c r="N90" i="2"/>
  <c r="I91" i="2"/>
  <c r="I93" i="2"/>
  <c r="K93" i="2"/>
  <c r="N94" i="2"/>
  <c r="I95" i="2"/>
  <c r="I97" i="2"/>
  <c r="K97" i="2"/>
  <c r="I99" i="2"/>
  <c r="K99" i="2"/>
  <c r="I101" i="2"/>
  <c r="K101" i="2"/>
  <c r="I103" i="2"/>
  <c r="K103" i="2"/>
  <c r="I105" i="2"/>
  <c r="K105" i="2"/>
  <c r="I107" i="2"/>
  <c r="K107" i="2"/>
  <c r="I109" i="2"/>
  <c r="K109" i="2"/>
  <c r="I111" i="2"/>
  <c r="K111" i="2"/>
  <c r="N112" i="2"/>
  <c r="I113" i="2"/>
  <c r="N114" i="2"/>
  <c r="I115" i="2"/>
  <c r="I117" i="2"/>
  <c r="K117" i="2"/>
  <c r="N118" i="2"/>
  <c r="I119" i="2"/>
  <c r="N120" i="2"/>
  <c r="I121" i="2"/>
  <c r="I123" i="2"/>
  <c r="K123" i="2"/>
  <c r="I125" i="2"/>
  <c r="K125" i="2"/>
  <c r="I127" i="2"/>
  <c r="K127" i="2"/>
  <c r="I129" i="2"/>
  <c r="K129" i="2"/>
  <c r="I131" i="2"/>
  <c r="K131" i="2"/>
  <c r="N132" i="2"/>
  <c r="I133" i="2"/>
  <c r="I135" i="2"/>
  <c r="K135" i="2"/>
  <c r="J136" i="2"/>
  <c r="K136" i="2"/>
  <c r="K137" i="2"/>
  <c r="I137" i="2"/>
  <c r="J138" i="2"/>
  <c r="K138" i="2"/>
  <c r="K139" i="2"/>
  <c r="I139" i="2"/>
  <c r="J140" i="2"/>
  <c r="K140" i="2"/>
  <c r="K141" i="2"/>
  <c r="I141" i="2"/>
  <c r="J142" i="2"/>
  <c r="K142" i="2"/>
  <c r="K143" i="2"/>
  <c r="I143" i="2"/>
  <c r="J144" i="2"/>
  <c r="K144" i="2"/>
  <c r="K145" i="2"/>
  <c r="I145" i="2"/>
  <c r="J146" i="2"/>
  <c r="K146" i="2"/>
  <c r="K147" i="2"/>
  <c r="I147" i="2"/>
  <c r="J148" i="2"/>
  <c r="K148" i="2"/>
  <c r="K149" i="2"/>
  <c r="I149" i="2"/>
  <c r="J150" i="2"/>
  <c r="K150" i="2"/>
  <c r="K151" i="2"/>
  <c r="I151" i="2"/>
  <c r="J152" i="2"/>
  <c r="K152" i="2"/>
  <c r="K153" i="2"/>
  <c r="I153" i="2"/>
  <c r="J154" i="2"/>
  <c r="K154" i="2"/>
  <c r="K155" i="2"/>
  <c r="I155" i="2"/>
  <c r="J156" i="2"/>
  <c r="K156" i="2"/>
  <c r="K157" i="2"/>
  <c r="I157" i="2"/>
  <c r="J158" i="2"/>
  <c r="K158" i="2"/>
  <c r="K159" i="2"/>
  <c r="I159" i="2"/>
  <c r="J160" i="2"/>
  <c r="K160" i="2"/>
  <c r="K161" i="2"/>
  <c r="I161" i="2"/>
  <c r="J162" i="2"/>
  <c r="K162" i="2"/>
  <c r="K163" i="2"/>
  <c r="I163" i="2"/>
  <c r="J164" i="2"/>
  <c r="K164" i="2"/>
  <c r="K165" i="2"/>
  <c r="I165" i="2"/>
  <c r="J166" i="2"/>
  <c r="K166" i="2"/>
  <c r="K167" i="2"/>
  <c r="I167" i="2"/>
  <c r="J168" i="2"/>
  <c r="K168" i="2"/>
  <c r="K169" i="2"/>
  <c r="I169" i="2"/>
  <c r="J170" i="2"/>
  <c r="K170" i="2"/>
  <c r="K171" i="2"/>
  <c r="I171" i="2"/>
  <c r="J172" i="2"/>
  <c r="K172" i="2"/>
  <c r="K173" i="2"/>
  <c r="I173" i="2"/>
  <c r="J174" i="2"/>
  <c r="K174" i="2"/>
  <c r="K175" i="2"/>
  <c r="I175" i="2"/>
  <c r="J176" i="2"/>
  <c r="K176" i="2"/>
  <c r="K177" i="2"/>
  <c r="I177" i="2"/>
  <c r="J178" i="2"/>
  <c r="K178" i="2"/>
  <c r="K179" i="2"/>
  <c r="I179" i="2"/>
  <c r="J180" i="2"/>
  <c r="K180" i="2"/>
  <c r="K181" i="2"/>
  <c r="I181" i="2"/>
  <c r="J182" i="2"/>
  <c r="K182" i="2"/>
  <c r="K183" i="2"/>
  <c r="I183" i="2"/>
  <c r="J184" i="2"/>
  <c r="K184" i="2"/>
  <c r="K185" i="2"/>
  <c r="I185" i="2"/>
  <c r="J186" i="2"/>
  <c r="K186" i="2"/>
  <c r="K187" i="2"/>
  <c r="I187" i="2"/>
  <c r="J188" i="2"/>
  <c r="K188" i="2"/>
  <c r="K189" i="2"/>
  <c r="I189" i="2"/>
  <c r="J190" i="2"/>
  <c r="K190" i="2"/>
  <c r="K191" i="2"/>
  <c r="I191" i="2"/>
  <c r="J192" i="2"/>
  <c r="K192" i="2"/>
  <c r="K193" i="2"/>
  <c r="I193" i="2"/>
  <c r="J194" i="2"/>
  <c r="K194" i="2"/>
  <c r="K195" i="2"/>
  <c r="I195" i="2"/>
  <c r="J196" i="2"/>
  <c r="K196" i="2"/>
  <c r="K197" i="2"/>
  <c r="I197" i="2"/>
  <c r="J198" i="2"/>
  <c r="K198" i="2"/>
  <c r="K199" i="2"/>
  <c r="I199" i="2"/>
  <c r="J200" i="2"/>
  <c r="K200" i="2"/>
  <c r="K201" i="2"/>
  <c r="I201" i="2"/>
  <c r="J201" i="2"/>
  <c r="J202" i="2"/>
  <c r="K205" i="2"/>
  <c r="J206" i="2"/>
  <c r="J207" i="2"/>
  <c r="I136" i="2"/>
  <c r="M136" i="2"/>
  <c r="J137" i="2"/>
  <c r="I138" i="2"/>
  <c r="M138" i="2"/>
  <c r="J139" i="2"/>
  <c r="I140" i="2"/>
  <c r="M140" i="2"/>
  <c r="J141" i="2"/>
  <c r="I142" i="2"/>
  <c r="M142" i="2"/>
  <c r="J143" i="2"/>
  <c r="I144" i="2"/>
  <c r="M144" i="2"/>
  <c r="J145" i="2"/>
  <c r="I146" i="2"/>
  <c r="M146" i="2"/>
  <c r="J147" i="2"/>
  <c r="I148" i="2"/>
  <c r="M148" i="2"/>
  <c r="J149" i="2"/>
  <c r="I150" i="2"/>
  <c r="M150" i="2"/>
  <c r="J151" i="2"/>
  <c r="I152" i="2"/>
  <c r="M152" i="2"/>
  <c r="J153" i="2"/>
  <c r="I154" i="2"/>
  <c r="M154" i="2"/>
  <c r="J155" i="2"/>
  <c r="I156" i="2"/>
  <c r="M156" i="2"/>
  <c r="J157" i="2"/>
  <c r="I158" i="2"/>
  <c r="M158" i="2"/>
  <c r="J159" i="2"/>
  <c r="I160" i="2"/>
  <c r="M160" i="2"/>
  <c r="J161" i="2"/>
  <c r="I162" i="2"/>
  <c r="M162" i="2"/>
  <c r="J163" i="2"/>
  <c r="I164" i="2"/>
  <c r="M164" i="2"/>
  <c r="J165" i="2"/>
  <c r="I166" i="2"/>
  <c r="M166" i="2"/>
  <c r="J167" i="2"/>
  <c r="I168" i="2"/>
  <c r="M168" i="2"/>
  <c r="J169" i="2"/>
  <c r="I170" i="2"/>
  <c r="M170" i="2"/>
  <c r="J171" i="2"/>
  <c r="I172" i="2"/>
  <c r="M172" i="2"/>
  <c r="J173" i="2"/>
  <c r="I174" i="2"/>
  <c r="M174" i="2"/>
  <c r="J175" i="2"/>
  <c r="I176" i="2"/>
  <c r="M176" i="2"/>
  <c r="J177" i="2"/>
  <c r="I178" i="2"/>
  <c r="M178" i="2"/>
  <c r="J179" i="2"/>
  <c r="I180" i="2"/>
  <c r="M180" i="2"/>
  <c r="J181" i="2"/>
  <c r="I182" i="2"/>
  <c r="M182" i="2"/>
  <c r="J183" i="2"/>
  <c r="I184" i="2"/>
  <c r="M184" i="2"/>
  <c r="J185" i="2"/>
  <c r="I186" i="2"/>
  <c r="M186" i="2"/>
  <c r="J187" i="2"/>
  <c r="I188" i="2"/>
  <c r="M188" i="2"/>
  <c r="J189" i="2"/>
  <c r="I190" i="2"/>
  <c r="M190" i="2"/>
  <c r="J191" i="2"/>
  <c r="I192" i="2"/>
  <c r="M192" i="2"/>
  <c r="J193" i="2"/>
  <c r="I194" i="2"/>
  <c r="M194" i="2"/>
  <c r="J195" i="2"/>
  <c r="I196" i="2"/>
  <c r="M196" i="2"/>
  <c r="J197" i="2"/>
  <c r="I198" i="2"/>
  <c r="M198" i="2"/>
  <c r="J199" i="2"/>
  <c r="I200" i="2"/>
  <c r="M200" i="2"/>
  <c r="K203" i="2"/>
  <c r="J204" i="2"/>
  <c r="M202" i="2"/>
  <c r="J203" i="2"/>
  <c r="M204" i="2"/>
  <c r="J205" i="2"/>
  <c r="M206" i="2"/>
  <c r="I7" i="3"/>
  <c r="L8" i="3"/>
  <c r="I9" i="3"/>
  <c r="L10" i="3"/>
  <c r="I11" i="3"/>
  <c r="L12" i="3"/>
  <c r="I13" i="3"/>
  <c r="L14" i="3"/>
  <c r="I15" i="3"/>
  <c r="L16" i="3"/>
  <c r="I17" i="3"/>
  <c r="L18" i="3"/>
  <c r="I19" i="3"/>
  <c r="L20" i="3"/>
  <c r="I21" i="3"/>
  <c r="L22" i="3"/>
  <c r="I23" i="3"/>
  <c r="L24" i="3"/>
  <c r="I25" i="3"/>
  <c r="L26" i="3"/>
  <c r="I27" i="3"/>
  <c r="L28" i="3"/>
  <c r="I29" i="3"/>
  <c r="L30" i="3"/>
  <c r="I31" i="3"/>
  <c r="L32" i="3"/>
  <c r="I33" i="3"/>
  <c r="L34" i="3"/>
  <c r="I35" i="3"/>
  <c r="H36" i="3"/>
  <c r="J36" i="3"/>
  <c r="L36" i="3"/>
  <c r="I37" i="3"/>
  <c r="H38" i="3"/>
  <c r="J38" i="3"/>
  <c r="L38" i="3"/>
  <c r="I39" i="3"/>
  <c r="H40" i="3"/>
  <c r="J40" i="3"/>
  <c r="L40" i="3"/>
  <c r="I41" i="3"/>
  <c r="H42" i="3"/>
  <c r="J42" i="3"/>
  <c r="L42" i="3"/>
  <c r="I43" i="3"/>
  <c r="H44" i="3"/>
  <c r="J44" i="3"/>
  <c r="L44" i="3"/>
  <c r="I45" i="3"/>
  <c r="H46" i="3"/>
  <c r="J46" i="3"/>
  <c r="L46" i="3"/>
  <c r="I47" i="3"/>
  <c r="H48" i="3"/>
  <c r="J48" i="3"/>
  <c r="L48" i="3"/>
  <c r="I49" i="3"/>
  <c r="H50" i="3"/>
  <c r="J50" i="3"/>
  <c r="L50" i="3"/>
  <c r="I51" i="3"/>
  <c r="H52" i="3"/>
  <c r="J52" i="3"/>
  <c r="L52" i="3"/>
  <c r="I53" i="3"/>
  <c r="H54" i="3"/>
  <c r="J54" i="3"/>
  <c r="L54" i="3"/>
  <c r="I55" i="3"/>
  <c r="H56" i="3"/>
  <c r="J56" i="3"/>
  <c r="L56" i="3"/>
  <c r="I57" i="3"/>
  <c r="H58" i="3"/>
  <c r="J58" i="3"/>
  <c r="L58" i="3"/>
  <c r="I59" i="3"/>
  <c r="H60" i="3"/>
  <c r="J60" i="3"/>
  <c r="L60" i="3"/>
  <c r="I61" i="3"/>
  <c r="H62" i="3"/>
  <c r="J62" i="3"/>
  <c r="L62" i="3"/>
  <c r="I63" i="3"/>
  <c r="H64" i="3"/>
  <c r="J64" i="3"/>
  <c r="L64" i="3"/>
  <c r="I65" i="3"/>
  <c r="H66" i="3"/>
  <c r="J66" i="3"/>
  <c r="L66" i="3"/>
  <c r="I67" i="3"/>
  <c r="H68" i="3"/>
  <c r="J68" i="3"/>
  <c r="L68" i="3"/>
  <c r="I69" i="3"/>
  <c r="H70" i="3"/>
  <c r="J70" i="3"/>
  <c r="L70" i="3"/>
  <c r="I71" i="3"/>
  <c r="H72" i="3"/>
  <c r="J72" i="3"/>
  <c r="L72" i="3"/>
  <c r="I73" i="3"/>
  <c r="H74" i="3"/>
  <c r="J74" i="3"/>
  <c r="L74" i="3"/>
  <c r="I75" i="3"/>
  <c r="H76" i="3"/>
  <c r="J76" i="3"/>
  <c r="L76" i="3"/>
  <c r="I77" i="3"/>
  <c r="H78" i="3"/>
  <c r="J78" i="3"/>
  <c r="L78" i="3"/>
  <c r="I79" i="3"/>
  <c r="H80" i="3"/>
  <c r="J80" i="3"/>
  <c r="L80" i="3"/>
  <c r="I81" i="3"/>
  <c r="H82" i="3"/>
  <c r="J82" i="3"/>
  <c r="L82" i="3"/>
  <c r="I83" i="3"/>
  <c r="H84" i="3"/>
  <c r="J84" i="3"/>
  <c r="L84" i="3"/>
  <c r="I85" i="3"/>
  <c r="H86" i="3"/>
  <c r="J86" i="3"/>
  <c r="L86" i="3"/>
  <c r="I87" i="3"/>
  <c r="H88" i="3"/>
  <c r="J88" i="3"/>
  <c r="L88" i="3"/>
  <c r="I89" i="3"/>
  <c r="H90" i="3"/>
  <c r="J90" i="3"/>
  <c r="L90" i="3"/>
  <c r="I91" i="3"/>
  <c r="H92" i="3"/>
  <c r="J92" i="3"/>
  <c r="L92" i="3"/>
  <c r="I93" i="3"/>
  <c r="H94" i="3"/>
  <c r="J94" i="3"/>
  <c r="L94" i="3"/>
  <c r="I95" i="3"/>
  <c r="H96" i="3"/>
  <c r="J96" i="3"/>
  <c r="L96" i="3"/>
  <c r="I97" i="3"/>
  <c r="H98" i="3"/>
  <c r="J98" i="3"/>
  <c r="L98" i="3"/>
  <c r="I99" i="3"/>
  <c r="H100" i="3"/>
  <c r="J100" i="3"/>
  <c r="L100" i="3"/>
  <c r="I101" i="3"/>
  <c r="H102" i="3"/>
  <c r="J102" i="3"/>
  <c r="L102" i="3"/>
  <c r="I103" i="3"/>
  <c r="H104" i="3"/>
  <c r="J104" i="3"/>
  <c r="L104" i="3"/>
  <c r="I105" i="3"/>
  <c r="H106" i="3"/>
  <c r="J106" i="3"/>
  <c r="L106" i="3"/>
  <c r="I107" i="3"/>
  <c r="H108" i="3"/>
  <c r="J108" i="3"/>
  <c r="L108" i="3"/>
  <c r="I109" i="3"/>
  <c r="H110" i="3"/>
  <c r="J110" i="3"/>
  <c r="L110" i="3"/>
  <c r="I111" i="3"/>
  <c r="H112" i="3"/>
  <c r="J112" i="3"/>
  <c r="L112" i="3"/>
  <c r="I113" i="3"/>
  <c r="H114" i="3"/>
  <c r="J114" i="3"/>
  <c r="L114" i="3"/>
  <c r="I115" i="3"/>
  <c r="H116" i="3"/>
  <c r="J116" i="3"/>
  <c r="L116" i="3"/>
  <c r="I117" i="3"/>
  <c r="H118" i="3"/>
  <c r="J118" i="3"/>
  <c r="L118" i="3"/>
  <c r="I119" i="3"/>
  <c r="H120" i="3"/>
  <c r="J120" i="3"/>
  <c r="L120" i="3"/>
  <c r="I121" i="3"/>
  <c r="H122" i="3"/>
  <c r="J122" i="3"/>
  <c r="L122" i="3"/>
  <c r="I123" i="3"/>
  <c r="H124" i="3"/>
  <c r="J124" i="3"/>
  <c r="L124" i="3"/>
  <c r="I125" i="3"/>
  <c r="H126" i="3"/>
  <c r="J126" i="3"/>
  <c r="L126" i="3"/>
  <c r="I127" i="3"/>
  <c r="H128" i="3"/>
  <c r="J128" i="3"/>
  <c r="L128" i="3"/>
  <c r="I129" i="3"/>
  <c r="H130" i="3"/>
  <c r="J130" i="3"/>
  <c r="L130" i="3"/>
  <c r="I131" i="3"/>
  <c r="H132" i="3"/>
  <c r="J132" i="3"/>
  <c r="L132" i="3"/>
  <c r="I133" i="3"/>
  <c r="H134" i="3"/>
  <c r="J134" i="3"/>
  <c r="L134" i="3"/>
  <c r="I135" i="3"/>
  <c r="H136" i="3"/>
  <c r="J136" i="3"/>
  <c r="L136" i="3"/>
  <c r="I137" i="3"/>
  <c r="H138" i="3"/>
  <c r="J138" i="3"/>
  <c r="L138" i="3"/>
  <c r="I139" i="3"/>
  <c r="H140" i="3"/>
  <c r="J140" i="3"/>
  <c r="L140" i="3"/>
  <c r="I141" i="3"/>
  <c r="H142" i="3"/>
  <c r="L142" i="3"/>
  <c r="I143" i="3"/>
  <c r="H144" i="3"/>
  <c r="L144" i="3"/>
  <c r="I145" i="3"/>
  <c r="L146" i="3"/>
  <c r="J149" i="3"/>
  <c r="I150" i="3"/>
  <c r="J153" i="3"/>
  <c r="I154" i="3"/>
  <c r="J157" i="3"/>
  <c r="I158" i="3"/>
  <c r="J161" i="3"/>
  <c r="I162" i="3"/>
  <c r="J165" i="3"/>
  <c r="I166" i="3"/>
  <c r="J169" i="3"/>
  <c r="I170" i="3"/>
  <c r="J173" i="3"/>
  <c r="I174" i="3"/>
  <c r="J177" i="3"/>
  <c r="I178" i="3"/>
  <c r="J181" i="3"/>
  <c r="I182" i="3"/>
  <c r="J185" i="3"/>
  <c r="I186" i="3"/>
  <c r="J189" i="3"/>
  <c r="I190" i="3"/>
  <c r="J193" i="3"/>
  <c r="I194" i="3"/>
  <c r="J197" i="3"/>
  <c r="I198" i="3"/>
  <c r="J201" i="3"/>
  <c r="I202" i="3"/>
  <c r="J205" i="3"/>
  <c r="I206" i="3"/>
  <c r="I207" i="3"/>
  <c r="I203" i="2"/>
  <c r="I205" i="2"/>
  <c r="J207" i="3"/>
  <c r="H207" i="3"/>
  <c r="J206" i="3"/>
  <c r="H206" i="3"/>
  <c r="J204" i="3"/>
  <c r="H204" i="3"/>
  <c r="J202" i="3"/>
  <c r="H202" i="3"/>
  <c r="J200" i="3"/>
  <c r="H200" i="3"/>
  <c r="J198" i="3"/>
  <c r="H198" i="3"/>
  <c r="J196" i="3"/>
  <c r="H196" i="3"/>
  <c r="J194" i="3"/>
  <c r="H194" i="3"/>
  <c r="J192" i="3"/>
  <c r="H192" i="3"/>
  <c r="J190" i="3"/>
  <c r="H190" i="3"/>
  <c r="J188" i="3"/>
  <c r="H188" i="3"/>
  <c r="J186" i="3"/>
  <c r="H186" i="3"/>
  <c r="J184" i="3"/>
  <c r="H184" i="3"/>
  <c r="J182" i="3"/>
  <c r="H182" i="3"/>
  <c r="J180" i="3"/>
  <c r="H180" i="3"/>
  <c r="J178" i="3"/>
  <c r="H178" i="3"/>
  <c r="J176" i="3"/>
  <c r="H176" i="3"/>
  <c r="J174" i="3"/>
  <c r="H174" i="3"/>
  <c r="J172" i="3"/>
  <c r="H172" i="3"/>
  <c r="J170" i="3"/>
  <c r="H170" i="3"/>
  <c r="J168" i="3"/>
  <c r="H168" i="3"/>
  <c r="J166" i="3"/>
  <c r="H166" i="3"/>
  <c r="J164" i="3"/>
  <c r="H164" i="3"/>
  <c r="J162" i="3"/>
  <c r="H162" i="3"/>
  <c r="J160" i="3"/>
  <c r="H160" i="3"/>
  <c r="J158" i="3"/>
  <c r="H158" i="3"/>
  <c r="J156" i="3"/>
  <c r="H156" i="3"/>
  <c r="J154" i="3"/>
  <c r="H154" i="3"/>
  <c r="J152" i="3"/>
  <c r="H152" i="3"/>
  <c r="J150" i="3"/>
  <c r="H150" i="3"/>
  <c r="J148" i="3"/>
  <c r="H148" i="3"/>
  <c r="H7" i="3"/>
  <c r="H9" i="3"/>
  <c r="H11" i="3"/>
  <c r="H13" i="3"/>
  <c r="H15" i="3"/>
  <c r="H17" i="3"/>
  <c r="H19" i="3"/>
  <c r="H21" i="3"/>
  <c r="H23" i="3"/>
  <c r="H25" i="3"/>
  <c r="H27" i="3"/>
  <c r="H29" i="3"/>
  <c r="H31" i="3"/>
  <c r="H33" i="3"/>
  <c r="H35" i="3"/>
  <c r="H37" i="3"/>
  <c r="H39" i="3"/>
  <c r="H41" i="3"/>
  <c r="H43" i="3"/>
  <c r="H45" i="3"/>
  <c r="H47" i="3"/>
  <c r="H49" i="3"/>
  <c r="H51" i="3"/>
  <c r="H53" i="3"/>
  <c r="H55" i="3"/>
  <c r="H57" i="3"/>
  <c r="H59" i="3"/>
  <c r="H61" i="3"/>
  <c r="H63" i="3"/>
  <c r="H65" i="3"/>
  <c r="H67" i="3"/>
  <c r="H69" i="3"/>
  <c r="H71" i="3"/>
  <c r="H73" i="3"/>
  <c r="H75" i="3"/>
  <c r="H77" i="3"/>
  <c r="H79" i="3"/>
  <c r="H81" i="3"/>
  <c r="H83" i="3"/>
  <c r="H85" i="3"/>
  <c r="H87" i="3"/>
  <c r="H89" i="3"/>
  <c r="H91" i="3"/>
  <c r="H93" i="3"/>
  <c r="H95" i="3"/>
  <c r="H97" i="3"/>
  <c r="H99" i="3"/>
  <c r="H101" i="3"/>
  <c r="H103" i="3"/>
  <c r="H105" i="3"/>
  <c r="H107" i="3"/>
  <c r="H109" i="3"/>
  <c r="H111" i="3"/>
  <c r="H113" i="3"/>
  <c r="H115" i="3"/>
  <c r="H117" i="3"/>
  <c r="H119" i="3"/>
  <c r="H121" i="3"/>
  <c r="H123" i="3"/>
  <c r="H125" i="3"/>
  <c r="H127" i="3"/>
  <c r="H129" i="3"/>
  <c r="H131" i="3"/>
  <c r="H133" i="3"/>
  <c r="H135" i="3"/>
  <c r="H137" i="3"/>
  <c r="H139" i="3"/>
  <c r="H141" i="3"/>
  <c r="I142" i="3"/>
  <c r="J142" i="3"/>
  <c r="J143" i="3"/>
  <c r="H143" i="3"/>
  <c r="I144" i="3"/>
  <c r="J144" i="3"/>
  <c r="J145" i="3"/>
  <c r="H145" i="3"/>
  <c r="I146" i="3"/>
  <c r="J146" i="3"/>
  <c r="J147" i="3"/>
  <c r="I148" i="3"/>
  <c r="J151" i="3"/>
  <c r="I152" i="3"/>
  <c r="J155" i="3"/>
  <c r="I156" i="3"/>
  <c r="J159" i="3"/>
  <c r="I160" i="3"/>
  <c r="J163" i="3"/>
  <c r="I164" i="3"/>
  <c r="J167" i="3"/>
  <c r="I168" i="3"/>
  <c r="J171" i="3"/>
  <c r="I172" i="3"/>
  <c r="J175" i="3"/>
  <c r="I176" i="3"/>
  <c r="J179" i="3"/>
  <c r="I180" i="3"/>
  <c r="J183" i="3"/>
  <c r="I184" i="3"/>
  <c r="J187" i="3"/>
  <c r="I188" i="3"/>
  <c r="J191" i="3"/>
  <c r="I192" i="3"/>
  <c r="J195" i="3"/>
  <c r="I196" i="3"/>
  <c r="J199" i="3"/>
  <c r="I200" i="3"/>
  <c r="J203" i="3"/>
  <c r="I204" i="3"/>
  <c r="I147" i="3"/>
  <c r="L148" i="3"/>
  <c r="I149" i="3"/>
  <c r="L150" i="3"/>
  <c r="I151" i="3"/>
  <c r="L152" i="3"/>
  <c r="I153" i="3"/>
  <c r="L154" i="3"/>
  <c r="I155" i="3"/>
  <c r="L156" i="3"/>
  <c r="I157" i="3"/>
  <c r="L158" i="3"/>
  <c r="I159" i="3"/>
  <c r="L160" i="3"/>
  <c r="I161" i="3"/>
  <c r="L162" i="3"/>
  <c r="I163" i="3"/>
  <c r="L164" i="3"/>
  <c r="I165" i="3"/>
  <c r="L166" i="3"/>
  <c r="I167" i="3"/>
  <c r="L168" i="3"/>
  <c r="I169" i="3"/>
  <c r="L170" i="3"/>
  <c r="I171" i="3"/>
  <c r="L172" i="3"/>
  <c r="I173" i="3"/>
  <c r="L174" i="3"/>
  <c r="I175" i="3"/>
  <c r="L176" i="3"/>
  <c r="I177" i="3"/>
  <c r="L178" i="3"/>
  <c r="I179" i="3"/>
  <c r="L180" i="3"/>
  <c r="I181" i="3"/>
  <c r="L182" i="3"/>
  <c r="I183" i="3"/>
  <c r="L184" i="3"/>
  <c r="I185" i="3"/>
  <c r="L186" i="3"/>
  <c r="I187" i="3"/>
  <c r="L188" i="3"/>
  <c r="I189" i="3"/>
  <c r="L190" i="3"/>
  <c r="I191" i="3"/>
  <c r="L192" i="3"/>
  <c r="I193" i="3"/>
  <c r="L194" i="3"/>
  <c r="I195" i="3"/>
  <c r="L196" i="3"/>
  <c r="I197" i="3"/>
  <c r="L198" i="3"/>
  <c r="I199" i="3"/>
  <c r="L200" i="3"/>
  <c r="I201" i="3"/>
  <c r="L202" i="3"/>
  <c r="I203" i="3"/>
  <c r="L204" i="3"/>
  <c r="I205" i="3"/>
  <c r="L206" i="3"/>
  <c r="I7" i="4"/>
  <c r="M7" i="4"/>
  <c r="H8" i="4"/>
  <c r="J8" i="4"/>
  <c r="L8" i="4"/>
  <c r="I9" i="4"/>
  <c r="M9" i="4"/>
  <c r="H10" i="4"/>
  <c r="J10" i="4"/>
  <c r="L10" i="4"/>
  <c r="I11" i="4"/>
  <c r="M11" i="4"/>
  <c r="H12" i="4"/>
  <c r="J12" i="4"/>
  <c r="L12" i="4"/>
  <c r="I13" i="4"/>
  <c r="M13" i="4"/>
  <c r="H14" i="4"/>
  <c r="J14" i="4"/>
  <c r="L14" i="4"/>
  <c r="I15" i="4"/>
  <c r="M15" i="4"/>
  <c r="H16" i="4"/>
  <c r="J16" i="4"/>
  <c r="L16" i="4"/>
  <c r="I17" i="4"/>
  <c r="M17" i="4"/>
  <c r="H18" i="4"/>
  <c r="J18" i="4"/>
  <c r="L18" i="4"/>
  <c r="I19" i="4"/>
  <c r="M19" i="4"/>
  <c r="H20" i="4"/>
  <c r="J20" i="4"/>
  <c r="L20" i="4"/>
  <c r="I21" i="4"/>
  <c r="M21" i="4"/>
  <c r="H22" i="4"/>
  <c r="J22" i="4"/>
  <c r="L22" i="4"/>
  <c r="I23" i="4"/>
  <c r="M23" i="4"/>
  <c r="H24" i="4"/>
  <c r="J24" i="4"/>
  <c r="L24" i="4"/>
  <c r="I25" i="4"/>
  <c r="M25" i="4"/>
  <c r="H26" i="4"/>
  <c r="J26" i="4"/>
  <c r="L26" i="4"/>
  <c r="I27" i="4"/>
  <c r="M27" i="4"/>
  <c r="H28" i="4"/>
  <c r="J28" i="4"/>
  <c r="L28" i="4"/>
  <c r="I29" i="4"/>
  <c r="M29" i="4"/>
  <c r="H30" i="4"/>
  <c r="J30" i="4"/>
  <c r="L30" i="4"/>
  <c r="I31" i="4"/>
  <c r="M31" i="4"/>
  <c r="H32" i="4"/>
  <c r="J32" i="4"/>
  <c r="L32" i="4"/>
  <c r="I33" i="4"/>
  <c r="M33" i="4"/>
  <c r="H34" i="4"/>
  <c r="J34" i="4"/>
  <c r="L34" i="4"/>
  <c r="I35" i="4"/>
  <c r="M35" i="4"/>
  <c r="H36" i="4"/>
  <c r="J36" i="4"/>
  <c r="L36" i="4"/>
  <c r="I37" i="4"/>
  <c r="M37" i="4"/>
  <c r="H38" i="4"/>
  <c r="J38" i="4"/>
  <c r="L38" i="4"/>
  <c r="I39" i="4"/>
  <c r="M39" i="4"/>
  <c r="H40" i="4"/>
  <c r="J40" i="4"/>
  <c r="L40" i="4"/>
  <c r="I41" i="4"/>
  <c r="M41" i="4"/>
  <c r="H42" i="4"/>
  <c r="J42" i="4"/>
  <c r="L42" i="4"/>
  <c r="I43" i="4"/>
  <c r="M43" i="4"/>
  <c r="H44" i="4"/>
  <c r="J44" i="4"/>
  <c r="L44" i="4"/>
  <c r="I45" i="4"/>
  <c r="M45" i="4"/>
  <c r="H46" i="4"/>
  <c r="J46" i="4"/>
  <c r="L46" i="4"/>
  <c r="I47" i="4"/>
  <c r="M47" i="4"/>
  <c r="H48" i="4"/>
  <c r="J48" i="4"/>
  <c r="L48" i="4"/>
  <c r="I49" i="4"/>
  <c r="M49" i="4"/>
  <c r="H50" i="4"/>
  <c r="J50" i="4"/>
  <c r="L50" i="4"/>
  <c r="I51" i="4"/>
  <c r="M51" i="4"/>
  <c r="H52" i="4"/>
  <c r="J52" i="4"/>
  <c r="L52" i="4"/>
  <c r="J55" i="4"/>
  <c r="J57" i="4"/>
  <c r="J59" i="4"/>
  <c r="J61" i="4"/>
  <c r="J63" i="4"/>
  <c r="J65" i="4"/>
  <c r="J67" i="4"/>
  <c r="J69" i="4"/>
  <c r="J71" i="4"/>
  <c r="J73" i="4"/>
  <c r="J75" i="4"/>
  <c r="J77" i="4"/>
  <c r="J79" i="4"/>
  <c r="J81" i="4"/>
  <c r="J83" i="4"/>
  <c r="J85" i="4"/>
  <c r="J87" i="4"/>
  <c r="J89" i="4"/>
  <c r="J91" i="4"/>
  <c r="J93" i="4"/>
  <c r="J95" i="4"/>
  <c r="J97" i="4"/>
  <c r="J99" i="4"/>
  <c r="J101" i="4"/>
  <c r="H147" i="3"/>
  <c r="H149" i="3"/>
  <c r="H151" i="3"/>
  <c r="H153" i="3"/>
  <c r="H155" i="3"/>
  <c r="H157" i="3"/>
  <c r="H159" i="3"/>
  <c r="H161" i="3"/>
  <c r="H163" i="3"/>
  <c r="H165" i="3"/>
  <c r="H167" i="3"/>
  <c r="H169" i="3"/>
  <c r="H171" i="3"/>
  <c r="H173" i="3"/>
  <c r="H175" i="3"/>
  <c r="H177" i="3"/>
  <c r="H179" i="3"/>
  <c r="H181" i="3"/>
  <c r="H183" i="3"/>
  <c r="H185" i="3"/>
  <c r="H187" i="3"/>
  <c r="H189" i="3"/>
  <c r="H191" i="3"/>
  <c r="H193" i="3"/>
  <c r="H195" i="3"/>
  <c r="H197" i="3"/>
  <c r="H199" i="3"/>
  <c r="H201" i="3"/>
  <c r="H203" i="3"/>
  <c r="H205" i="3"/>
  <c r="J205" i="4"/>
  <c r="H205" i="4"/>
  <c r="J203" i="4"/>
  <c r="H203" i="4"/>
  <c r="J201" i="4"/>
  <c r="H201" i="4"/>
  <c r="J199" i="4"/>
  <c r="H199" i="4"/>
  <c r="J197" i="4"/>
  <c r="H197" i="4"/>
  <c r="J195" i="4"/>
  <c r="H195" i="4"/>
  <c r="J193" i="4"/>
  <c r="H193" i="4"/>
  <c r="J191" i="4"/>
  <c r="H191" i="4"/>
  <c r="J189" i="4"/>
  <c r="H189" i="4"/>
  <c r="J187" i="4"/>
  <c r="H187" i="4"/>
  <c r="H185" i="4"/>
  <c r="I184" i="4"/>
  <c r="H183" i="4"/>
  <c r="I182" i="4"/>
  <c r="J180" i="4"/>
  <c r="H180" i="4"/>
  <c r="J178" i="4"/>
  <c r="H178" i="4"/>
  <c r="J176" i="4"/>
  <c r="H176" i="4"/>
  <c r="J174" i="4"/>
  <c r="H174" i="4"/>
  <c r="J172" i="4"/>
  <c r="H172" i="4"/>
  <c r="J170" i="4"/>
  <c r="H170" i="4"/>
  <c r="J168" i="4"/>
  <c r="H168" i="4"/>
  <c r="J166" i="4"/>
  <c r="H166" i="4"/>
  <c r="J164" i="4"/>
  <c r="H164" i="4"/>
  <c r="J162" i="4"/>
  <c r="H162" i="4"/>
  <c r="J160" i="4"/>
  <c r="H160" i="4"/>
  <c r="J185" i="4"/>
  <c r="J183" i="4"/>
  <c r="J157" i="4"/>
  <c r="H157" i="4"/>
  <c r="J155" i="4"/>
  <c r="H155" i="4"/>
  <c r="J153" i="4"/>
  <c r="H153" i="4"/>
  <c r="J151" i="4"/>
  <c r="H151" i="4"/>
  <c r="J149" i="4"/>
  <c r="H149" i="4"/>
  <c r="J147" i="4"/>
  <c r="H147" i="4"/>
  <c r="J145" i="4"/>
  <c r="H145" i="4"/>
  <c r="J143" i="4"/>
  <c r="H143" i="4"/>
  <c r="J68" i="4"/>
  <c r="H68" i="4"/>
  <c r="J66" i="4"/>
  <c r="H66" i="4"/>
  <c r="J64" i="4"/>
  <c r="H64" i="4"/>
  <c r="J62" i="4"/>
  <c r="H62" i="4"/>
  <c r="J60" i="4"/>
  <c r="H60" i="4"/>
  <c r="J58" i="4"/>
  <c r="H58" i="4"/>
  <c r="J56" i="4"/>
  <c r="H56" i="4"/>
  <c r="J54" i="4"/>
  <c r="H54" i="4"/>
  <c r="H7" i="4"/>
  <c r="H9" i="4"/>
  <c r="H11" i="4"/>
  <c r="H13" i="4"/>
  <c r="H15" i="4"/>
  <c r="H17" i="4"/>
  <c r="H19" i="4"/>
  <c r="H21" i="4"/>
  <c r="H23" i="4"/>
  <c r="H25" i="4"/>
  <c r="H27" i="4"/>
  <c r="H29" i="4"/>
  <c r="H31" i="4"/>
  <c r="H33" i="4"/>
  <c r="H35" i="4"/>
  <c r="H37" i="4"/>
  <c r="H39" i="4"/>
  <c r="H41" i="4"/>
  <c r="H43" i="4"/>
  <c r="H45" i="4"/>
  <c r="H47" i="4"/>
  <c r="H49" i="4"/>
  <c r="H51" i="4"/>
  <c r="J53" i="4"/>
  <c r="H53" i="4"/>
  <c r="I54" i="4"/>
  <c r="I56" i="4"/>
  <c r="I58" i="4"/>
  <c r="I60" i="4"/>
  <c r="I62" i="4"/>
  <c r="I64" i="4"/>
  <c r="I66" i="4"/>
  <c r="I68" i="4"/>
  <c r="I70" i="4"/>
  <c r="I72" i="4"/>
  <c r="I74" i="4"/>
  <c r="I76" i="4"/>
  <c r="I78" i="4"/>
  <c r="I80" i="4"/>
  <c r="I82" i="4"/>
  <c r="I84" i="4"/>
  <c r="I86" i="4"/>
  <c r="I88" i="4"/>
  <c r="I90" i="4"/>
  <c r="I92" i="4"/>
  <c r="I94" i="4"/>
  <c r="I96" i="4"/>
  <c r="I98" i="4"/>
  <c r="I100" i="4"/>
  <c r="I102" i="4"/>
  <c r="L54" i="4"/>
  <c r="I55" i="4"/>
  <c r="M55" i="4"/>
  <c r="L56" i="4"/>
  <c r="I57" i="4"/>
  <c r="M57" i="4"/>
  <c r="L58" i="4"/>
  <c r="I59" i="4"/>
  <c r="M59" i="4"/>
  <c r="L60" i="4"/>
  <c r="I61" i="4"/>
  <c r="M61" i="4"/>
  <c r="L62" i="4"/>
  <c r="I63" i="4"/>
  <c r="M63" i="4"/>
  <c r="L64" i="4"/>
  <c r="I65" i="4"/>
  <c r="M65" i="4"/>
  <c r="L66" i="4"/>
  <c r="I67" i="4"/>
  <c r="M67" i="4"/>
  <c r="L68" i="4"/>
  <c r="I69" i="4"/>
  <c r="M69" i="4"/>
  <c r="H70" i="4"/>
  <c r="J70" i="4"/>
  <c r="L70" i="4"/>
  <c r="I71" i="4"/>
  <c r="M71" i="4"/>
  <c r="H72" i="4"/>
  <c r="J72" i="4"/>
  <c r="L72" i="4"/>
  <c r="I73" i="4"/>
  <c r="M73" i="4"/>
  <c r="H74" i="4"/>
  <c r="J74" i="4"/>
  <c r="L74" i="4"/>
  <c r="I75" i="4"/>
  <c r="M75" i="4"/>
  <c r="H76" i="4"/>
  <c r="J76" i="4"/>
  <c r="L76" i="4"/>
  <c r="I77" i="4"/>
  <c r="M77" i="4"/>
  <c r="H78" i="4"/>
  <c r="J78" i="4"/>
  <c r="L78" i="4"/>
  <c r="I79" i="4"/>
  <c r="M79" i="4"/>
  <c r="H80" i="4"/>
  <c r="J80" i="4"/>
  <c r="L80" i="4"/>
  <c r="I81" i="4"/>
  <c r="M81" i="4"/>
  <c r="H82" i="4"/>
  <c r="J82" i="4"/>
  <c r="L82" i="4"/>
  <c r="I83" i="4"/>
  <c r="M83" i="4"/>
  <c r="H84" i="4"/>
  <c r="J84" i="4"/>
  <c r="L84" i="4"/>
  <c r="I85" i="4"/>
  <c r="M85" i="4"/>
  <c r="H86" i="4"/>
  <c r="J86" i="4"/>
  <c r="L86" i="4"/>
  <c r="I87" i="4"/>
  <c r="M87" i="4"/>
  <c r="H88" i="4"/>
  <c r="J88" i="4"/>
  <c r="L88" i="4"/>
  <c r="I89" i="4"/>
  <c r="M89" i="4"/>
  <c r="H90" i="4"/>
  <c r="J90" i="4"/>
  <c r="L90" i="4"/>
  <c r="I91" i="4"/>
  <c r="M91" i="4"/>
  <c r="H92" i="4"/>
  <c r="J92" i="4"/>
  <c r="L92" i="4"/>
  <c r="I93" i="4"/>
  <c r="M93" i="4"/>
  <c r="H94" i="4"/>
  <c r="J94" i="4"/>
  <c r="L94" i="4"/>
  <c r="I95" i="4"/>
  <c r="M95" i="4"/>
  <c r="H96" i="4"/>
  <c r="J96" i="4"/>
  <c r="L96" i="4"/>
  <c r="I97" i="4"/>
  <c r="M97" i="4"/>
  <c r="H98" i="4"/>
  <c r="J98" i="4"/>
  <c r="L98" i="4"/>
  <c r="I99" i="4"/>
  <c r="M99" i="4"/>
  <c r="H100" i="4"/>
  <c r="J100" i="4"/>
  <c r="L100" i="4"/>
  <c r="I101" i="4"/>
  <c r="M101" i="4"/>
  <c r="H102" i="4"/>
  <c r="J102" i="4"/>
  <c r="L102" i="4"/>
  <c r="I103" i="4"/>
  <c r="I105" i="4"/>
  <c r="I107" i="4"/>
  <c r="I109" i="4"/>
  <c r="I111" i="4"/>
  <c r="I113" i="4"/>
  <c r="I115" i="4"/>
  <c r="I117" i="4"/>
  <c r="I119" i="4"/>
  <c r="I121" i="4"/>
  <c r="I123" i="4"/>
  <c r="I125" i="4"/>
  <c r="I127" i="4"/>
  <c r="I129" i="4"/>
  <c r="I131" i="4"/>
  <c r="I133" i="4"/>
  <c r="I135" i="4"/>
  <c r="I137" i="4"/>
  <c r="I139" i="4"/>
  <c r="I141" i="4"/>
  <c r="I143" i="4"/>
  <c r="I145" i="4"/>
  <c r="I147" i="4"/>
  <c r="I149" i="4"/>
  <c r="I151" i="4"/>
  <c r="I153" i="4"/>
  <c r="I155" i="4"/>
  <c r="I157" i="4"/>
  <c r="H55" i="4"/>
  <c r="H57" i="4"/>
  <c r="H59" i="4"/>
  <c r="H61" i="4"/>
  <c r="H63" i="4"/>
  <c r="H65" i="4"/>
  <c r="H67" i="4"/>
  <c r="H69" i="4"/>
  <c r="H71" i="4"/>
  <c r="H73" i="4"/>
  <c r="H75" i="4"/>
  <c r="H77" i="4"/>
  <c r="H79" i="4"/>
  <c r="H81" i="4"/>
  <c r="H83" i="4"/>
  <c r="H85" i="4"/>
  <c r="H87" i="4"/>
  <c r="H89" i="4"/>
  <c r="H91" i="4"/>
  <c r="H93" i="4"/>
  <c r="H95" i="4"/>
  <c r="H97" i="4"/>
  <c r="H99" i="4"/>
  <c r="H101" i="4"/>
  <c r="M103" i="4"/>
  <c r="L103" i="4"/>
  <c r="J104" i="4"/>
  <c r="J106" i="4"/>
  <c r="J108" i="4"/>
  <c r="J110" i="4"/>
  <c r="J112" i="4"/>
  <c r="J114" i="4"/>
  <c r="J116" i="4"/>
  <c r="J118" i="4"/>
  <c r="J120" i="4"/>
  <c r="J122" i="4"/>
  <c r="J124" i="4"/>
  <c r="J126" i="4"/>
  <c r="J128" i="4"/>
  <c r="J130" i="4"/>
  <c r="J132" i="4"/>
  <c r="J134" i="4"/>
  <c r="J136" i="4"/>
  <c r="J138" i="4"/>
  <c r="J140" i="4"/>
  <c r="J142" i="4"/>
  <c r="J144" i="4"/>
  <c r="J146" i="4"/>
  <c r="J148" i="4"/>
  <c r="J150" i="4"/>
  <c r="J152" i="4"/>
  <c r="J154" i="4"/>
  <c r="J156" i="4"/>
  <c r="H103" i="4"/>
  <c r="J103" i="4"/>
  <c r="I104" i="4"/>
  <c r="M104" i="4"/>
  <c r="H105" i="4"/>
  <c r="J105" i="4"/>
  <c r="L105" i="4"/>
  <c r="I106" i="4"/>
  <c r="M106" i="4"/>
  <c r="H107" i="4"/>
  <c r="J107" i="4"/>
  <c r="L107" i="4"/>
  <c r="I108" i="4"/>
  <c r="M108" i="4"/>
  <c r="H109" i="4"/>
  <c r="J109" i="4"/>
  <c r="L109" i="4"/>
  <c r="I110" i="4"/>
  <c r="M110" i="4"/>
  <c r="H111" i="4"/>
  <c r="J111" i="4"/>
  <c r="L111" i="4"/>
  <c r="I112" i="4"/>
  <c r="M112" i="4"/>
  <c r="H113" i="4"/>
  <c r="J113" i="4"/>
  <c r="L113" i="4"/>
  <c r="I114" i="4"/>
  <c r="M114" i="4"/>
  <c r="H115" i="4"/>
  <c r="J115" i="4"/>
  <c r="L115" i="4"/>
  <c r="I116" i="4"/>
  <c r="M116" i="4"/>
  <c r="H117" i="4"/>
  <c r="J117" i="4"/>
  <c r="L117" i="4"/>
  <c r="I118" i="4"/>
  <c r="M118" i="4"/>
  <c r="H119" i="4"/>
  <c r="J119" i="4"/>
  <c r="L119" i="4"/>
  <c r="I120" i="4"/>
  <c r="M120" i="4"/>
  <c r="H121" i="4"/>
  <c r="J121" i="4"/>
  <c r="L121" i="4"/>
  <c r="I122" i="4"/>
  <c r="M122" i="4"/>
  <c r="H123" i="4"/>
  <c r="J123" i="4"/>
  <c r="L123" i="4"/>
  <c r="I124" i="4"/>
  <c r="M124" i="4"/>
  <c r="H125" i="4"/>
  <c r="J125" i="4"/>
  <c r="L125" i="4"/>
  <c r="I126" i="4"/>
  <c r="M126" i="4"/>
  <c r="H127" i="4"/>
  <c r="J127" i="4"/>
  <c r="L127" i="4"/>
  <c r="I128" i="4"/>
  <c r="M128" i="4"/>
  <c r="H129" i="4"/>
  <c r="J129" i="4"/>
  <c r="L129" i="4"/>
  <c r="I130" i="4"/>
  <c r="M130" i="4"/>
  <c r="H131" i="4"/>
  <c r="J131" i="4"/>
  <c r="L131" i="4"/>
  <c r="I132" i="4"/>
  <c r="M132" i="4"/>
  <c r="H133" i="4"/>
  <c r="J133" i="4"/>
  <c r="L133" i="4"/>
  <c r="I134" i="4"/>
  <c r="M134" i="4"/>
  <c r="H135" i="4"/>
  <c r="J135" i="4"/>
  <c r="L135" i="4"/>
  <c r="I136" i="4"/>
  <c r="M136" i="4"/>
  <c r="H137" i="4"/>
  <c r="J137" i="4"/>
  <c r="L137" i="4"/>
  <c r="I138" i="4"/>
  <c r="M138" i="4"/>
  <c r="H139" i="4"/>
  <c r="J139" i="4"/>
  <c r="L139" i="4"/>
  <c r="I140" i="4"/>
  <c r="M140" i="4"/>
  <c r="H141" i="4"/>
  <c r="J141" i="4"/>
  <c r="L141" i="4"/>
  <c r="I142" i="4"/>
  <c r="M142" i="4"/>
  <c r="L143" i="4"/>
  <c r="I144" i="4"/>
  <c r="M144" i="4"/>
  <c r="L145" i="4"/>
  <c r="I146" i="4"/>
  <c r="M146" i="4"/>
  <c r="L147" i="4"/>
  <c r="I148" i="4"/>
  <c r="M148" i="4"/>
  <c r="L149" i="4"/>
  <c r="I150" i="4"/>
  <c r="M150" i="4"/>
  <c r="L151" i="4"/>
  <c r="I152" i="4"/>
  <c r="M152" i="4"/>
  <c r="L153" i="4"/>
  <c r="I154" i="4"/>
  <c r="M154" i="4"/>
  <c r="L155" i="4"/>
  <c r="I156" i="4"/>
  <c r="M156" i="4"/>
  <c r="L157" i="4"/>
  <c r="I158" i="4"/>
  <c r="J158" i="4"/>
  <c r="J159" i="4"/>
  <c r="H159" i="4"/>
  <c r="I160" i="4"/>
  <c r="I163" i="4"/>
  <c r="I164" i="4"/>
  <c r="I167" i="4"/>
  <c r="I168" i="4"/>
  <c r="I171" i="4"/>
  <c r="I172" i="4"/>
  <c r="I175" i="4"/>
  <c r="I176" i="4"/>
  <c r="I179" i="4"/>
  <c r="I180" i="4"/>
  <c r="H104" i="4"/>
  <c r="H106" i="4"/>
  <c r="H108" i="4"/>
  <c r="H110" i="4"/>
  <c r="H112" i="4"/>
  <c r="H114" i="4"/>
  <c r="H116" i="4"/>
  <c r="H118" i="4"/>
  <c r="H120" i="4"/>
  <c r="H122" i="4"/>
  <c r="H124" i="4"/>
  <c r="H126" i="4"/>
  <c r="H128" i="4"/>
  <c r="H130" i="4"/>
  <c r="H132" i="4"/>
  <c r="H134" i="4"/>
  <c r="H136" i="4"/>
  <c r="H138" i="4"/>
  <c r="H140" i="4"/>
  <c r="H142" i="4"/>
  <c r="H144" i="4"/>
  <c r="H146" i="4"/>
  <c r="H148" i="4"/>
  <c r="H150" i="4"/>
  <c r="H152" i="4"/>
  <c r="H154" i="4"/>
  <c r="H156" i="4"/>
  <c r="H158" i="4"/>
  <c r="L158" i="4"/>
  <c r="I159" i="4"/>
  <c r="I161" i="4"/>
  <c r="I162" i="4"/>
  <c r="I165" i="4"/>
  <c r="I166" i="4"/>
  <c r="I169" i="4"/>
  <c r="I170" i="4"/>
  <c r="I173" i="4"/>
  <c r="I174" i="4"/>
  <c r="I177" i="4"/>
  <c r="I178" i="4"/>
  <c r="I181" i="4"/>
  <c r="M160" i="4"/>
  <c r="H161" i="4"/>
  <c r="J161" i="4"/>
  <c r="M162" i="4"/>
  <c r="H163" i="4"/>
  <c r="J163" i="4"/>
  <c r="M164" i="4"/>
  <c r="H165" i="4"/>
  <c r="J165" i="4"/>
  <c r="M166" i="4"/>
  <c r="H167" i="4"/>
  <c r="J167" i="4"/>
  <c r="M168" i="4"/>
  <c r="H169" i="4"/>
  <c r="J169" i="4"/>
  <c r="M170" i="4"/>
  <c r="H171" i="4"/>
  <c r="J171" i="4"/>
  <c r="M172" i="4"/>
  <c r="H173" i="4"/>
  <c r="J173" i="4"/>
  <c r="M174" i="4"/>
  <c r="H175" i="4"/>
  <c r="J175" i="4"/>
  <c r="M176" i="4"/>
  <c r="H177" i="4"/>
  <c r="J177" i="4"/>
  <c r="M178" i="4"/>
  <c r="H179" i="4"/>
  <c r="J179" i="4"/>
  <c r="M180" i="4"/>
  <c r="H181" i="4"/>
  <c r="J181" i="4"/>
  <c r="J182" i="4"/>
  <c r="H182" i="4"/>
  <c r="I183" i="4"/>
  <c r="J184" i="4"/>
  <c r="H184" i="4"/>
  <c r="I185" i="4"/>
  <c r="J186" i="4"/>
  <c r="H186" i="4"/>
  <c r="I187" i="4"/>
  <c r="J190" i="4"/>
  <c r="I191" i="4"/>
  <c r="J194" i="4"/>
  <c r="I195" i="4"/>
  <c r="J198" i="4"/>
  <c r="I199" i="4"/>
  <c r="J202" i="4"/>
  <c r="I203" i="4"/>
  <c r="J206" i="4"/>
  <c r="M182" i="4"/>
  <c r="L183" i="4"/>
  <c r="L185" i="4"/>
  <c r="I186" i="4"/>
  <c r="J188" i="4"/>
  <c r="I189" i="4"/>
  <c r="J192" i="4"/>
  <c r="I193" i="4"/>
  <c r="J196" i="4"/>
  <c r="I197" i="4"/>
  <c r="J200" i="4"/>
  <c r="I201" i="4"/>
  <c r="J204" i="4"/>
  <c r="I205" i="4"/>
  <c r="J207" i="4"/>
  <c r="L187" i="4"/>
  <c r="I188" i="4"/>
  <c r="L189" i="4"/>
  <c r="I190" i="4"/>
  <c r="L191" i="4"/>
  <c r="I192" i="4"/>
  <c r="L193" i="4"/>
  <c r="I194" i="4"/>
  <c r="L195" i="4"/>
  <c r="I196" i="4"/>
  <c r="L197" i="4"/>
  <c r="I198" i="4"/>
  <c r="L199" i="4"/>
  <c r="I200" i="4"/>
  <c r="L201" i="4"/>
  <c r="I202" i="4"/>
  <c r="L203" i="4"/>
  <c r="I204" i="4"/>
  <c r="L205" i="4"/>
  <c r="I206" i="4"/>
  <c r="I207" i="4"/>
  <c r="H188" i="4"/>
  <c r="H190" i="4"/>
  <c r="H192" i="4"/>
  <c r="H194" i="4"/>
  <c r="H196" i="4"/>
  <c r="H198" i="4"/>
  <c r="H200" i="4"/>
  <c r="H202" i="4"/>
  <c r="H204" i="4"/>
  <c r="H206" i="4"/>
  <c r="H207" i="4"/>
  <c r="K206" i="4"/>
  <c r="K169" i="4"/>
  <c r="K164" i="4"/>
  <c r="K133" i="4"/>
  <c r="K159" i="4"/>
  <c r="K126" i="4"/>
  <c r="K94" i="4"/>
  <c r="K62" i="4"/>
  <c r="K79" i="4"/>
  <c r="K48" i="4"/>
  <c r="K16" i="4"/>
  <c r="K186" i="3"/>
  <c r="K154" i="3"/>
  <c r="K33" i="4"/>
  <c r="K201" i="3"/>
  <c r="K169" i="3"/>
  <c r="K204" i="4"/>
  <c r="K167" i="4"/>
  <c r="K162" i="4"/>
  <c r="K131" i="4"/>
  <c r="K156" i="4"/>
  <c r="K124" i="4"/>
  <c r="K92" i="4"/>
  <c r="K60" i="4"/>
  <c r="K77" i="4"/>
  <c r="K46" i="4"/>
  <c r="K14" i="4"/>
  <c r="K184" i="3"/>
  <c r="K152" i="3"/>
  <c r="K31" i="4"/>
  <c r="K199" i="3"/>
  <c r="K199" i="4"/>
  <c r="K194" i="4"/>
  <c r="K184" i="4"/>
  <c r="K153" i="4"/>
  <c r="K121" i="4"/>
  <c r="K146" i="4"/>
  <c r="K114" i="4"/>
  <c r="K82" i="4"/>
  <c r="K99" i="4"/>
  <c r="K67" i="4"/>
  <c r="K36" i="4"/>
  <c r="K206" i="3"/>
  <c r="K174" i="3"/>
  <c r="K142" i="3"/>
  <c r="K21" i="4"/>
  <c r="K189" i="3"/>
  <c r="K197" i="4"/>
  <c r="K192" i="4"/>
  <c r="K182" i="4"/>
  <c r="K151" i="4"/>
  <c r="K119" i="4"/>
  <c r="K144" i="4"/>
  <c r="K112" i="4"/>
  <c r="K80" i="4"/>
  <c r="K97" i="4"/>
  <c r="K65" i="4"/>
  <c r="K34" i="4"/>
  <c r="K188" i="3"/>
  <c r="K35" i="4"/>
  <c r="K167" i="3"/>
  <c r="K187" i="4"/>
  <c r="K177" i="4"/>
  <c r="K172" i="4"/>
  <c r="K141" i="4"/>
  <c r="K109" i="4"/>
  <c r="K134" i="4"/>
  <c r="K102" i="4"/>
  <c r="K70" i="4"/>
  <c r="K87" i="4"/>
  <c r="K55" i="4"/>
  <c r="K24" i="4"/>
  <c r="K194" i="3"/>
  <c r="K162" i="3"/>
  <c r="K41" i="4"/>
  <c r="K9" i="4"/>
  <c r="K177" i="3"/>
  <c r="K185" i="4"/>
  <c r="K175" i="4"/>
  <c r="K170" i="4"/>
  <c r="K139" i="4"/>
  <c r="K107" i="4"/>
  <c r="K132" i="4"/>
  <c r="K100" i="4"/>
  <c r="K68" i="4"/>
  <c r="K85" i="4"/>
  <c r="K53" i="4"/>
  <c r="K22" i="4"/>
  <c r="K192" i="3"/>
  <c r="K160" i="3"/>
  <c r="K39" i="4"/>
  <c r="K7" i="4"/>
  <c r="K175" i="3"/>
  <c r="K202" i="4"/>
  <c r="K165" i="4"/>
  <c r="K160" i="4"/>
  <c r="K129" i="4"/>
  <c r="K154" i="4"/>
  <c r="K122" i="4"/>
  <c r="K90" i="4"/>
  <c r="K58" i="4"/>
  <c r="K75" i="4"/>
  <c r="K44" i="4"/>
  <c r="K12" i="4"/>
  <c r="K182" i="3"/>
  <c r="K150" i="3"/>
  <c r="K29" i="4"/>
  <c r="K197" i="3"/>
  <c r="K205" i="4"/>
  <c r="K200" i="4"/>
  <c r="K163" i="4"/>
  <c r="K158" i="4"/>
  <c r="K127" i="4"/>
  <c r="K152" i="4"/>
  <c r="K120" i="4"/>
  <c r="K88" i="4"/>
  <c r="K56" i="4"/>
  <c r="K73" i="4"/>
  <c r="K42" i="4"/>
  <c r="K204" i="3"/>
  <c r="K51" i="4"/>
  <c r="K187" i="3"/>
  <c r="K143" i="3"/>
  <c r="K110" i="3"/>
  <c r="K151" i="3"/>
  <c r="K86" i="3"/>
  <c r="K54" i="3"/>
  <c r="K195" i="4"/>
  <c r="K190" i="4"/>
  <c r="K180" i="4"/>
  <c r="K149" i="4"/>
  <c r="K117" i="4"/>
  <c r="K142" i="4"/>
  <c r="K110" i="4"/>
  <c r="K78" i="4"/>
  <c r="K95" i="4"/>
  <c r="K63" i="4"/>
  <c r="K32" i="4"/>
  <c r="K202" i="3"/>
  <c r="K170" i="3"/>
  <c r="K49" i="4"/>
  <c r="K17" i="4"/>
  <c r="K185" i="3"/>
  <c r="K193" i="4"/>
  <c r="K188" i="4"/>
  <c r="K178" i="4"/>
  <c r="K147" i="4"/>
  <c r="K115" i="4"/>
  <c r="K140" i="4"/>
  <c r="K108" i="4"/>
  <c r="K76" i="4"/>
  <c r="K93" i="4"/>
  <c r="K61" i="4"/>
  <c r="K30" i="4"/>
  <c r="K200" i="3"/>
  <c r="K47" i="4"/>
  <c r="K183" i="3"/>
  <c r="K173" i="4"/>
  <c r="K137" i="4"/>
  <c r="K130" i="4"/>
  <c r="K66" i="4"/>
  <c r="K52" i="4"/>
  <c r="K190" i="3"/>
  <c r="K37" i="4"/>
  <c r="K173" i="3"/>
  <c r="K171" i="4"/>
  <c r="K135" i="4"/>
  <c r="K128" i="4"/>
  <c r="K64" i="4"/>
  <c r="K50" i="4"/>
  <c r="K156" i="3"/>
  <c r="K203" i="4"/>
  <c r="K161" i="4"/>
  <c r="K125" i="4"/>
  <c r="K118" i="4"/>
  <c r="K54" i="4"/>
  <c r="K40" i="4"/>
  <c r="K178" i="3"/>
  <c r="K25" i="4"/>
  <c r="K201" i="4"/>
  <c r="K186" i="4"/>
  <c r="K123" i="4"/>
  <c r="K116" i="4"/>
  <c r="K101" i="4"/>
  <c r="K38" i="4"/>
  <c r="K176" i="3"/>
  <c r="K23" i="4"/>
  <c r="K191" i="4"/>
  <c r="K176" i="4"/>
  <c r="K113" i="4"/>
  <c r="K106" i="4"/>
  <c r="K91" i="4"/>
  <c r="K28" i="4"/>
  <c r="K166" i="3"/>
  <c r="K13" i="4"/>
  <c r="K189" i="4"/>
  <c r="K174" i="4"/>
  <c r="K111" i="4"/>
  <c r="K104" i="4"/>
  <c r="K89" i="4"/>
  <c r="K26" i="4"/>
  <c r="K19" i="4"/>
  <c r="K126" i="3"/>
  <c r="K118" i="3"/>
  <c r="K38" i="3"/>
  <c r="L207" i="2"/>
  <c r="L176" i="2"/>
  <c r="L144" i="2"/>
  <c r="K119" i="3"/>
  <c r="K87" i="3"/>
  <c r="K55" i="3"/>
  <c r="K23" i="3"/>
  <c r="L125" i="2"/>
  <c r="K140" i="3"/>
  <c r="K108" i="3"/>
  <c r="K76" i="3"/>
  <c r="K44" i="3"/>
  <c r="K12" i="3"/>
  <c r="L182" i="2"/>
  <c r="L150" i="2"/>
  <c r="K125" i="3"/>
  <c r="K164" i="3"/>
  <c r="K11" i="4"/>
  <c r="K155" i="3"/>
  <c r="K122" i="3"/>
  <c r="K90" i="3"/>
  <c r="K58" i="3"/>
  <c r="K26" i="3"/>
  <c r="L196" i="2"/>
  <c r="L164" i="2"/>
  <c r="K139" i="3"/>
  <c r="K107" i="3"/>
  <c r="K75" i="3"/>
  <c r="K43" i="3"/>
  <c r="K11" i="3"/>
  <c r="K161" i="3"/>
  <c r="K128" i="3"/>
  <c r="K96" i="3"/>
  <c r="K64" i="3"/>
  <c r="K32" i="3"/>
  <c r="L202" i="2"/>
  <c r="L170" i="2"/>
  <c r="L138" i="2"/>
  <c r="K113" i="3"/>
  <c r="K81" i="3"/>
  <c r="K49" i="3"/>
  <c r="K17" i="3"/>
  <c r="L111" i="2"/>
  <c r="L45" i="2"/>
  <c r="L191" i="2"/>
  <c r="L159" i="2"/>
  <c r="L71" i="2"/>
  <c r="K117" i="3"/>
  <c r="K53" i="3"/>
  <c r="L123" i="2"/>
  <c r="L195" i="2"/>
  <c r="L97" i="2"/>
  <c r="L145" i="2"/>
  <c r="L110" i="2"/>
  <c r="L78" i="2"/>
  <c r="L46" i="2"/>
  <c r="L14" i="2"/>
  <c r="L77" i="2"/>
  <c r="L17" i="2"/>
  <c r="L197" i="2"/>
  <c r="K134" i="3"/>
  <c r="K78" i="3"/>
  <c r="K46" i="3"/>
  <c r="K14" i="3"/>
  <c r="L184" i="2"/>
  <c r="L152" i="2"/>
  <c r="K127" i="3"/>
  <c r="K95" i="3"/>
  <c r="K63" i="3"/>
  <c r="K31" i="3"/>
  <c r="L135" i="2"/>
  <c r="K149" i="3"/>
  <c r="K116" i="3"/>
  <c r="K84" i="3"/>
  <c r="K52" i="3"/>
  <c r="K20" i="3"/>
  <c r="L190" i="2"/>
  <c r="L59" i="2"/>
  <c r="L177" i="2"/>
  <c r="L94" i="2"/>
  <c r="L30" i="2"/>
  <c r="L51" i="2"/>
  <c r="L165" i="2"/>
  <c r="K62" i="3"/>
  <c r="L200" i="2"/>
  <c r="L136" i="2"/>
  <c r="K79" i="3"/>
  <c r="K15" i="3"/>
  <c r="K132" i="3"/>
  <c r="K68" i="3"/>
  <c r="L206" i="2"/>
  <c r="L158" i="2"/>
  <c r="K133" i="3"/>
  <c r="K180" i="3"/>
  <c r="K27" i="4"/>
  <c r="K163" i="3"/>
  <c r="K130" i="3"/>
  <c r="K98" i="3"/>
  <c r="K66" i="3"/>
  <c r="K34" i="3"/>
  <c r="L204" i="2"/>
  <c r="L172" i="2"/>
  <c r="L140" i="2"/>
  <c r="K115" i="3"/>
  <c r="K83" i="3"/>
  <c r="K51" i="3"/>
  <c r="K19" i="3"/>
  <c r="K171" i="3"/>
  <c r="K136" i="3"/>
  <c r="K104" i="3"/>
  <c r="K72" i="3"/>
  <c r="K40" i="3"/>
  <c r="K8" i="3"/>
  <c r="L178" i="2"/>
  <c r="L146" i="2"/>
  <c r="K121" i="3"/>
  <c r="K89" i="3"/>
  <c r="K57" i="3"/>
  <c r="K25" i="3"/>
  <c r="L127" i="2"/>
  <c r="L67" i="2"/>
  <c r="L199" i="2"/>
  <c r="L167" i="2"/>
  <c r="L105" i="2"/>
  <c r="L185" i="2"/>
  <c r="K69" i="3"/>
  <c r="L205" i="2"/>
  <c r="L27" i="2"/>
  <c r="L147" i="2"/>
  <c r="L161" i="2"/>
  <c r="L118" i="2"/>
  <c r="L86" i="2"/>
  <c r="L54" i="2"/>
  <c r="L22" i="2"/>
  <c r="L87" i="2"/>
  <c r="L29" i="2"/>
  <c r="L31" i="2"/>
  <c r="L149" i="2"/>
  <c r="L112" i="2"/>
  <c r="L80" i="2"/>
  <c r="L48" i="2"/>
  <c r="L8" i="2"/>
  <c r="K109" i="3"/>
  <c r="K45" i="3"/>
  <c r="L107" i="2"/>
  <c r="L187" i="2"/>
  <c r="L49" i="2"/>
  <c r="L104" i="2"/>
  <c r="L40" i="2"/>
  <c r="K93" i="3"/>
  <c r="L75" i="2"/>
  <c r="L193" i="2"/>
  <c r="L130" i="2"/>
  <c r="L98" i="2"/>
  <c r="L66" i="2"/>
  <c r="L34" i="2"/>
  <c r="L119" i="2"/>
  <c r="L55" i="2"/>
  <c r="L81" i="2"/>
  <c r="L108" i="2"/>
  <c r="L28" i="2"/>
  <c r="L9" i="2"/>
  <c r="L88" i="2"/>
  <c r="L16" i="2"/>
  <c r="K61" i="3"/>
  <c r="L11" i="2"/>
  <c r="L169" i="2"/>
  <c r="L122" i="2"/>
  <c r="L90" i="2"/>
  <c r="L58" i="2"/>
  <c r="L26" i="2"/>
  <c r="L91" i="2"/>
  <c r="L43" i="2"/>
  <c r="L41" i="2"/>
  <c r="L157" i="2"/>
  <c r="L116" i="2"/>
  <c r="L84" i="2"/>
  <c r="L52" i="2"/>
  <c r="L20" i="2"/>
  <c r="L85" i="2"/>
  <c r="L25" i="2"/>
  <c r="L79" i="2"/>
  <c r="L13" i="2"/>
  <c r="L124" i="2"/>
  <c r="L76" i="2"/>
  <c r="L12" i="2"/>
  <c r="L47" i="2"/>
  <c r="L53" i="2"/>
  <c r="K15" i="4"/>
  <c r="K168" i="4"/>
  <c r="K98" i="4"/>
  <c r="K20" i="4"/>
  <c r="K205" i="3"/>
  <c r="K166" i="4"/>
  <c r="K96" i="4"/>
  <c r="K18" i="4"/>
  <c r="K198" i="4"/>
  <c r="K150" i="4"/>
  <c r="K71" i="4"/>
  <c r="K146" i="3"/>
  <c r="K196" i="4"/>
  <c r="K148" i="4"/>
  <c r="K69" i="4"/>
  <c r="K144" i="3"/>
  <c r="K181" i="4"/>
  <c r="K138" i="4"/>
  <c r="K59" i="4"/>
  <c r="K45" i="4"/>
  <c r="K179" i="4"/>
  <c r="K136" i="4"/>
  <c r="K57" i="4"/>
  <c r="K159" i="3"/>
  <c r="K70" i="3"/>
  <c r="L192" i="2"/>
  <c r="K135" i="3"/>
  <c r="K71" i="3"/>
  <c r="K7" i="3"/>
  <c r="K124" i="3"/>
  <c r="K60" i="3"/>
  <c r="L198" i="2"/>
  <c r="K141" i="3"/>
  <c r="K43" i="4"/>
  <c r="K138" i="3"/>
  <c r="K74" i="3"/>
  <c r="K10" i="3"/>
  <c r="L148" i="2"/>
  <c r="K91" i="3"/>
  <c r="K27" i="3"/>
  <c r="K145" i="3"/>
  <c r="K80" i="3"/>
  <c r="K16" i="3"/>
  <c r="L154" i="2"/>
  <c r="K97" i="3"/>
  <c r="K33" i="3"/>
  <c r="L93" i="2"/>
  <c r="L175" i="2"/>
  <c r="L7" i="2"/>
  <c r="K21" i="3"/>
  <c r="L163" i="2"/>
  <c r="L126" i="2"/>
  <c r="L62" i="2"/>
  <c r="L113" i="2"/>
  <c r="L61" i="2"/>
  <c r="K102" i="3"/>
  <c r="K30" i="3"/>
  <c r="L168" i="2"/>
  <c r="K111" i="3"/>
  <c r="K47" i="3"/>
  <c r="K165" i="3"/>
  <c r="K100" i="3"/>
  <c r="K36" i="3"/>
  <c r="L174" i="2"/>
  <c r="L142" i="2"/>
  <c r="K10" i="4"/>
  <c r="K148" i="3"/>
  <c r="K195" i="3"/>
  <c r="K147" i="3"/>
  <c r="K114" i="3"/>
  <c r="K82" i="3"/>
  <c r="K50" i="3"/>
  <c r="K18" i="3"/>
  <c r="L188" i="2"/>
  <c r="L156" i="2"/>
  <c r="K131" i="3"/>
  <c r="K99" i="3"/>
  <c r="K67" i="3"/>
  <c r="K35" i="3"/>
  <c r="L203" i="2"/>
  <c r="K153" i="3"/>
  <c r="K120" i="3"/>
  <c r="K88" i="3"/>
  <c r="K56" i="3"/>
  <c r="K24" i="3"/>
  <c r="L194" i="2"/>
  <c r="L162" i="2"/>
  <c r="K137" i="3"/>
  <c r="K105" i="3"/>
  <c r="K73" i="3"/>
  <c r="K41" i="3"/>
  <c r="K9" i="3"/>
  <c r="L103" i="2"/>
  <c r="L35" i="2"/>
  <c r="L183" i="2"/>
  <c r="L151" i="2"/>
  <c r="L37" i="2"/>
  <c r="K101" i="3"/>
  <c r="K37" i="3"/>
  <c r="L99" i="2"/>
  <c r="L179" i="2"/>
  <c r="L21" i="2"/>
  <c r="L134" i="2"/>
  <c r="L102" i="2"/>
  <c r="L70" i="2"/>
  <c r="L38" i="2"/>
  <c r="L133" i="2"/>
  <c r="L63" i="2"/>
  <c r="L101" i="2"/>
  <c r="L181" i="2"/>
  <c r="L128" i="2"/>
  <c r="L96" i="2"/>
  <c r="L64" i="2"/>
  <c r="L32" i="2"/>
  <c r="L65" i="2"/>
  <c r="K77" i="3"/>
  <c r="K13" i="3"/>
  <c r="L39" i="2"/>
  <c r="L155" i="2"/>
  <c r="L137" i="2"/>
  <c r="L72" i="2"/>
  <c r="L89" i="2"/>
  <c r="K29" i="3"/>
  <c r="L171" i="2"/>
  <c r="L153" i="2"/>
  <c r="L114" i="2"/>
  <c r="L82" i="2"/>
  <c r="L50" i="2"/>
  <c r="L18" i="2"/>
  <c r="L83" i="2"/>
  <c r="L23" i="2"/>
  <c r="L173" i="2"/>
  <c r="L60" i="2"/>
  <c r="L95" i="2"/>
  <c r="L120" i="2"/>
  <c r="L56" i="2"/>
  <c r="L33" i="2"/>
  <c r="L131" i="2"/>
  <c r="L117" i="2"/>
  <c r="L139" i="2"/>
  <c r="L106" i="2"/>
  <c r="L74" i="2"/>
  <c r="L42" i="2"/>
  <c r="L10" i="2"/>
  <c r="L69" i="2"/>
  <c r="L109" i="2"/>
  <c r="L189" i="2"/>
  <c r="L132" i="2"/>
  <c r="L100" i="2"/>
  <c r="L68" i="2"/>
  <c r="L36" i="2"/>
  <c r="L121" i="2"/>
  <c r="L57" i="2"/>
  <c r="L24" i="2"/>
  <c r="L19" i="2"/>
  <c r="L141" i="2"/>
  <c r="L92" i="2"/>
  <c r="L44" i="2"/>
  <c r="L73" i="2"/>
  <c r="L115" i="2"/>
  <c r="K168" i="3"/>
  <c r="K183" i="4"/>
  <c r="K105" i="4"/>
  <c r="K83" i="4"/>
  <c r="K158" i="3"/>
  <c r="K207" i="4"/>
  <c r="K103" i="4"/>
  <c r="K81" i="4"/>
  <c r="K203" i="3"/>
  <c r="K157" i="4"/>
  <c r="K86" i="4"/>
  <c r="K8" i="4"/>
  <c r="K193" i="3"/>
  <c r="K155" i="4"/>
  <c r="K84" i="4"/>
  <c r="K207" i="3"/>
  <c r="K191" i="3"/>
  <c r="K145" i="4"/>
  <c r="K74" i="4"/>
  <c r="K198" i="3"/>
  <c r="K181" i="3"/>
  <c r="K143" i="4"/>
  <c r="K72" i="4"/>
  <c r="K172" i="3"/>
  <c r="K94" i="3"/>
  <c r="K22" i="3"/>
  <c r="L160" i="2"/>
  <c r="K103" i="3"/>
  <c r="K39" i="3"/>
  <c r="K157" i="3"/>
  <c r="K92" i="3"/>
  <c r="K28" i="3"/>
  <c r="L166" i="2"/>
  <c r="K196" i="3"/>
  <c r="K179" i="3"/>
  <c r="K106" i="3"/>
  <c r="K42" i="3"/>
  <c r="L180" i="2"/>
  <c r="K123" i="3"/>
  <c r="K59" i="3"/>
  <c r="L129" i="2"/>
  <c r="K112" i="3"/>
  <c r="K48" i="3"/>
  <c r="L186" i="2"/>
  <c r="K129" i="3"/>
  <c r="K65" i="3"/>
  <c r="L201" i="2"/>
  <c r="L15" i="2"/>
  <c r="L143" i="2"/>
  <c r="K85" i="3"/>
</calcChain>
</file>

<file path=xl/sharedStrings.xml><?xml version="1.0" encoding="utf-8"?>
<sst xmlns="http://schemas.openxmlformats.org/spreadsheetml/2006/main" count="599" uniqueCount="220">
  <si>
    <t>البيانات الأساسية للمدرسة</t>
  </si>
  <si>
    <t>معادلة اظهار السجلات فى ورقة واحده</t>
  </si>
  <si>
    <t>الصف</t>
  </si>
  <si>
    <t xml:space="preserve">السن فى </t>
  </si>
  <si>
    <t xml:space="preserve">العام الدراسي </t>
  </si>
  <si>
    <t>المحافظة</t>
  </si>
  <si>
    <t>الدقهلية</t>
  </si>
  <si>
    <t>الأول الإعدادي</t>
  </si>
  <si>
    <t>2023 / 2024</t>
  </si>
  <si>
    <t>الثاني الإعدادي</t>
  </si>
  <si>
    <t>2024 / 2025</t>
  </si>
  <si>
    <t>مديرية</t>
  </si>
  <si>
    <t>التربية والتعليم</t>
  </si>
  <si>
    <t>الثالث الإعدادي</t>
  </si>
  <si>
    <t>2025 / 2026</t>
  </si>
  <si>
    <t>2026 / 2027</t>
  </si>
  <si>
    <t>الإدارة</t>
  </si>
  <si>
    <t>بني عبيد التعليمية</t>
  </si>
  <si>
    <t>2027 / 2028</t>
  </si>
  <si>
    <t xml:space="preserve">مدرسة </t>
  </si>
  <si>
    <t>الفريد شماس الإعدادية</t>
  </si>
  <si>
    <t>مدير المدرسة</t>
  </si>
  <si>
    <t>محمد عبد الله احمد السيد</t>
  </si>
  <si>
    <t>شئون الطلبة</t>
  </si>
  <si>
    <t>سوسن السيد رمضان</t>
  </si>
  <si>
    <t xml:space="preserve">رئيس الكنترول </t>
  </si>
  <si>
    <t>علاء محمود يوسف السيد</t>
  </si>
  <si>
    <t>مسئول الحاسب</t>
  </si>
  <si>
    <t xml:space="preserve">سمر عبد الغفار عبد الستار </t>
  </si>
  <si>
    <t>العام الدراسي</t>
  </si>
  <si>
    <t>السن فى 1 / 10</t>
  </si>
  <si>
    <t>الصف الدراسي</t>
  </si>
  <si>
    <t xml:space="preserve"> بداية أرقام الجلوس</t>
  </si>
  <si>
    <t>نهاية أرقام الجلوس</t>
  </si>
  <si>
    <t>بداية أرقام اللجان</t>
  </si>
  <si>
    <t>نهاية أرقام اللجان</t>
  </si>
  <si>
    <t xml:space="preserve">موعد امتحان الدور الثاني </t>
  </si>
  <si>
    <t>البيانات الأساسية لطلاب الصف الأول</t>
  </si>
  <si>
    <t>م</t>
  </si>
  <si>
    <t>كود الطالب</t>
  </si>
  <si>
    <t>الاسم</t>
  </si>
  <si>
    <t>الرقم القومي</t>
  </si>
  <si>
    <t>النوع</t>
  </si>
  <si>
    <t>تاريخ الميلاد</t>
  </si>
  <si>
    <t>يوم</t>
  </si>
  <si>
    <t xml:space="preserve">شهر </t>
  </si>
  <si>
    <t>سنه</t>
  </si>
  <si>
    <t xml:space="preserve">ولى الأمر </t>
  </si>
  <si>
    <t>حالة القيد</t>
  </si>
  <si>
    <t>الديانه</t>
  </si>
  <si>
    <t>اسراء السيد جمعه السيد المكاوى</t>
  </si>
  <si>
    <t>اصاله حسام محمد عبد الرازق حسن</t>
  </si>
  <si>
    <t>الاء جمعه نصر منصور سليمان</t>
  </si>
  <si>
    <t>الاء حسن الشحات على حسن</t>
  </si>
  <si>
    <t>الزهراء محمد سالم محمد عبد الهادى</t>
  </si>
  <si>
    <t>امال محمد احمد عبده العزب</t>
  </si>
  <si>
    <t>ايمان شوقى ابراهيم محمد جوده</t>
  </si>
  <si>
    <t>بدريه احمد منصور السيد الحسينى</t>
  </si>
  <si>
    <t>بسمله ابراهيم السعيد ابراهيم</t>
  </si>
  <si>
    <t>بسمله ربيع محمد المتولى</t>
  </si>
  <si>
    <t>بسمه ممدوح عبد الفتاح محمد</t>
  </si>
  <si>
    <t>بسنت محمد رمضان عباس</t>
  </si>
  <si>
    <t>بسنت وليد ابراهيم عبد العزيز</t>
  </si>
  <si>
    <t>جنا احمد جمعه رزق</t>
  </si>
  <si>
    <t>جنه محمود انور عباس احمد</t>
  </si>
  <si>
    <t>جنى علاء محمود يوسف السيد</t>
  </si>
  <si>
    <t>جنى نبيل كامل السيد موسى</t>
  </si>
  <si>
    <t>جومانه اسامه اسماعيل الرفاعى</t>
  </si>
  <si>
    <t>حنين اكرامى محمد محمد</t>
  </si>
  <si>
    <t>حنين السيد صابر محمد عبده</t>
  </si>
  <si>
    <t>حنين حامد محمد حامد</t>
  </si>
  <si>
    <t>حوريه ابراهيم احمد ابراهيم معروف</t>
  </si>
  <si>
    <t>خديجه السيد محمد السيد على</t>
  </si>
  <si>
    <t>رحمه رضا عبد الخالق عبدربه</t>
  </si>
  <si>
    <t>رنا محمد جمعه عبد الحليم المتولى</t>
  </si>
  <si>
    <t>روان سليمان سيد محمد</t>
  </si>
  <si>
    <t>روان محمد جمعه عبد الحليم المتولى</t>
  </si>
  <si>
    <t>روان محمد سعد سليمان</t>
  </si>
  <si>
    <t>روضه احمد فايد عبد الفتاح سيد احمد</t>
  </si>
  <si>
    <t>ريم رضا المغاورى ابراهيم</t>
  </si>
  <si>
    <t>ريهام السيد عبد الحميد على</t>
  </si>
  <si>
    <t>ساره احمد نصر منصور سليمان</t>
  </si>
  <si>
    <t>سالى حسام صلاح مصطفى ابراهيم</t>
  </si>
  <si>
    <t>سلمى عبد المقصود محمد عبد المقصود</t>
  </si>
  <si>
    <t>سلوى محمد رمضان عبده</t>
  </si>
  <si>
    <t>سما المتوالى ابراهيم المتوالى</t>
  </si>
  <si>
    <t>سما عماد حمدى على عثمان</t>
  </si>
  <si>
    <t>سماح رفيق حسن السيد على</t>
  </si>
  <si>
    <t>سهام تامر عبد المنعم عبد الله</t>
  </si>
  <si>
    <t>شروق وليد السيد ابوسيف</t>
  </si>
  <si>
    <t>شهد عبد الفتاح مصباح محمد عبد الحكيم المتولى</t>
  </si>
  <si>
    <t>فاطمه السيد الشحات على حسن</t>
  </si>
  <si>
    <t>فاطمه بهجت محمد عبد الرازق</t>
  </si>
  <si>
    <t>فاطمه خليل عبد اللطيف السعيد</t>
  </si>
  <si>
    <t>فاطمه محمود احمد محمد محمد</t>
  </si>
  <si>
    <t>فوزيه اسامه ابراهيم محمد</t>
  </si>
  <si>
    <t>لميس الرفاعى حمدى الحسينى</t>
  </si>
  <si>
    <t>لميس السيد عزت احمد محمد</t>
  </si>
  <si>
    <t>ليالى محمد عز الدين عبد المقصود سلامه</t>
  </si>
  <si>
    <t>ليلى طه جوده طه</t>
  </si>
  <si>
    <t>ليليان مصطفى عبده محمد</t>
  </si>
  <si>
    <t>مريم احمد محمد ابو طالب عرندس</t>
  </si>
  <si>
    <t>مريم رضا الحسينى عبد الرحمن السيد</t>
  </si>
  <si>
    <t>ملك ابراهيم صلاح عبد العزيز</t>
  </si>
  <si>
    <t>ملك اشرف عبد المقصود عبد الغنى</t>
  </si>
  <si>
    <t>ملك اكرم صلاح عبد العزيز محمد</t>
  </si>
  <si>
    <t>ملك رمضان ابراهيم نجيب ابراهيم</t>
  </si>
  <si>
    <t>ملك طارق خليل متولى عيسى</t>
  </si>
  <si>
    <t>ملك مجدى فايد عبد الفتاح السيد</t>
  </si>
  <si>
    <t>ملك وائل شحاته فرحات</t>
  </si>
  <si>
    <t>منه فوزى فوزى اسماعيل العزازى</t>
  </si>
  <si>
    <t>منى محمد محروس محمد صابر</t>
  </si>
  <si>
    <t>مى على عباس على عبد العال</t>
  </si>
  <si>
    <t>نادين احمد حسين السيد</t>
  </si>
  <si>
    <t>ناهد محمد قاسم محمود</t>
  </si>
  <si>
    <t>نجوى سامح ابراهيم يوسف السيد</t>
  </si>
  <si>
    <t>ندى عبده صبرى عبد الحليم المتولى</t>
  </si>
  <si>
    <t>ندى محمد عبد النبى عبد الرحمن امام</t>
  </si>
  <si>
    <t>ندى محمود ابراهيم فهمى ابراهيم</t>
  </si>
  <si>
    <t>ندى وليد جمعه منصور سليمان دراز</t>
  </si>
  <si>
    <t>نرمين سند محمد سند ابو الفتوح</t>
  </si>
  <si>
    <t>نشوى احمد العربى فتحى عطيه</t>
  </si>
  <si>
    <t>نوره محمد عبد الحليم سند</t>
  </si>
  <si>
    <t>هايدى ابراهيم شوقى عوض</t>
  </si>
  <si>
    <t>هدير حامد حامد عبد الوهاب على</t>
  </si>
  <si>
    <t>هنا على حسن على</t>
  </si>
  <si>
    <t>هناء هانى ثروت سيد احمد احمد سعيد</t>
  </si>
  <si>
    <t>ياسمين العدل محمد توفيق</t>
  </si>
  <si>
    <t>ياسمين صبري محمد عبده</t>
  </si>
  <si>
    <t>ابراهيم احمد محمد احمد محمد عبد العاطى</t>
  </si>
  <si>
    <t>ابراهيم محمد حسن المرسى احمد العش</t>
  </si>
  <si>
    <t>احمد ابراهيم جمعه محمد</t>
  </si>
  <si>
    <t>احمد اسامه معيوف عبد الرحمن امام</t>
  </si>
  <si>
    <t>احمد اسماعيل راتب فتحى</t>
  </si>
  <si>
    <t>احمد السعيد محمد احمد</t>
  </si>
  <si>
    <t>احمد السيد محمد سليمان</t>
  </si>
  <si>
    <t>احمد ايمن فاروق هلال</t>
  </si>
  <si>
    <t>احمد بشير محمد محمد محمد متولى</t>
  </si>
  <si>
    <t>احمد حسام السيد يوسف</t>
  </si>
  <si>
    <t>احمد شفيق ابراهيم محمد محمد</t>
  </si>
  <si>
    <t>احمد عبد الحميد احمد عبد الحميد يوسف</t>
  </si>
  <si>
    <t>احمد عماد جاد زكى</t>
  </si>
  <si>
    <t>احمد هيثم صابر عبدالحميد</t>
  </si>
  <si>
    <t>ادهم محمود فتحى محمد</t>
  </si>
  <si>
    <t>السيد ابو الفتوح الشحات على</t>
  </si>
  <si>
    <t>السيد شوقى السيد على</t>
  </si>
  <si>
    <t>السيد محمد محمد حسين</t>
  </si>
  <si>
    <t>ايمن احمد عبد المقصود محمد</t>
  </si>
  <si>
    <t>ثروت مهران ثروت الشبراوى</t>
  </si>
  <si>
    <t>حازم محمد مصطفى عبد الرازق عبد الهادى</t>
  </si>
  <si>
    <t>حسام خالد على ابو طالب</t>
  </si>
  <si>
    <t>حسن محمد حسين عابد محيسن</t>
  </si>
  <si>
    <t>حمدى السيد امين محمد</t>
  </si>
  <si>
    <t>خالد احمد عبد الفتاح حميده</t>
  </si>
  <si>
    <t>رضا اشرف الحسينى عبد الرحمن</t>
  </si>
  <si>
    <t>رمضان ربيع مصطفى السيد</t>
  </si>
  <si>
    <t>رمضان ياسر صابر جعفر</t>
  </si>
  <si>
    <t>زياد مكرم الغريب محجوب</t>
  </si>
  <si>
    <t>سلامه محمد صالح سلامه العدل محمد</t>
  </si>
  <si>
    <t>شريف جمال الحسينى عبد الرحمن</t>
  </si>
  <si>
    <t>ضياء مجدى جمعه السيد المكاوى</t>
  </si>
  <si>
    <t>عادل محمد على عبد المجيد مصطفى</t>
  </si>
  <si>
    <t>عبد الرحمن خليل عوض عبد العزيز</t>
  </si>
  <si>
    <t>عبد الله رمضان عثمان السيد محمود</t>
  </si>
  <si>
    <t>عبد الواحد محمد عبد الواحد على</t>
  </si>
  <si>
    <t>عبدالرحمن رضا خيري احمد</t>
  </si>
  <si>
    <t xml:space="preserve">عثمان ابراهيم عثمان ابراهيم محمد </t>
  </si>
  <si>
    <t>عدى فتحى عبد الله محمد ابراهيم</t>
  </si>
  <si>
    <t>عمار عبد الرحمن شكرى محمد عبد الرحمن</t>
  </si>
  <si>
    <t>عمر اسامه المتولى عبد العزيز</t>
  </si>
  <si>
    <t>عمر عبد الرحمن محمد ابراهيم</t>
  </si>
  <si>
    <t>عمرو اشرف عبد السميع سيد</t>
  </si>
  <si>
    <t>عوض عبده عوض جعفرى</t>
  </si>
  <si>
    <t>عيد ايهاب شعبان رزق</t>
  </si>
  <si>
    <t>كريم محمد الشحات محمد</t>
  </si>
  <si>
    <t>مالك محمد محمود عبد الغنى</t>
  </si>
  <si>
    <t>مجدى هيثم محمد عوض</t>
  </si>
  <si>
    <t>محمد السيد البسيونى احمد</t>
  </si>
  <si>
    <t>محمد السيد عثمان الطنطاوى ابراهيم</t>
  </si>
  <si>
    <t>محمد السيد محمد حسن</t>
  </si>
  <si>
    <t>محمد حسام الدين عوض عبد السلام محمد</t>
  </si>
  <si>
    <t>محمد رجب محمد مسلم</t>
  </si>
  <si>
    <t>محمد طه حسين السيد</t>
  </si>
  <si>
    <t>محمد عبده احمد ابراهيم معروف</t>
  </si>
  <si>
    <t>محمد عصام احمد عبد النبى محمد عيد</t>
  </si>
  <si>
    <t>محمد عمر عبد العال طلبه</t>
  </si>
  <si>
    <t>محمد عمر محمد عبدالله</t>
  </si>
  <si>
    <t>محمد ياسر على عبدالرازق</t>
  </si>
  <si>
    <t>محمود طارق شوقى عبد الغنى عبد المقصود</t>
  </si>
  <si>
    <t>مصطفى عمرو الددامونى عمر</t>
  </si>
  <si>
    <t>معتز حسام جمعه منصور</t>
  </si>
  <si>
    <t>وائل محمد يسرى محمود احمد</t>
  </si>
  <si>
    <t>ياسر فرحات محمد حسين</t>
  </si>
  <si>
    <t>يوسف السيد عزت ابراهيم</t>
  </si>
  <si>
    <t>يوسف السيد محمد عبد العال</t>
  </si>
  <si>
    <t>يوسف حسام ابراهيم محمد</t>
  </si>
  <si>
    <t>يوسف حسام وحيد واهدان وهدان عبيد</t>
  </si>
  <si>
    <t>يوسف حسين احمد محمود</t>
  </si>
  <si>
    <t>يوسف عبد البارى السيد عبد البارى</t>
  </si>
  <si>
    <t>يوسف محمد عبد المنعم السيد</t>
  </si>
  <si>
    <t>يوسف محمد فريد محمد</t>
  </si>
  <si>
    <t>يوسف هانى عبد الله محمد ابراهيم</t>
  </si>
  <si>
    <t>يوسف وليد يوسف محمود عويضه</t>
  </si>
  <si>
    <t>الكود</t>
  </si>
  <si>
    <t>الخلية   D24  بها القائمة المنسدله</t>
  </si>
  <si>
    <t xml:space="preserve">الفصل </t>
  </si>
  <si>
    <t>1/1</t>
  </si>
  <si>
    <t>2/1</t>
  </si>
  <si>
    <t>3/1</t>
  </si>
  <si>
    <t>1/2</t>
  </si>
  <si>
    <t>2/2</t>
  </si>
  <si>
    <t>3/2</t>
  </si>
  <si>
    <t>1/3</t>
  </si>
  <si>
    <t>2/3</t>
  </si>
  <si>
    <t>3/3</t>
  </si>
  <si>
    <t>الفصول</t>
  </si>
  <si>
    <t>اختر الفصل من هنا لاظهار القائمة</t>
  </si>
  <si>
    <t>قائمة فصل</t>
  </si>
  <si>
    <t>اسم التلميذ</t>
  </si>
  <si>
    <t>اريد معادلة لملئ القوائم حسب اختيار الفصل من القائمة المنسدلة  من ورقات البيانات الأساسية الأول والثاني والثالث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</si>
</sst>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yyyy/mm/dd;@"/>
    <numFmt numFmtId="165" formatCode="&quot;$&quot;#,##0.00_);[Red]\(&quot;$&quot;#,##0.00\)"/>
  </numFmts>
  <fonts count="6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sz val="14"/>
      <color rgb="FFFF0000"/>
      <name val="Arial"/>
      <family val="2"/>
      <charset val="178"/>
      <scheme val="minor"/>
    </font>
    <font>
      <b/>
      <sz val="18"/>
      <color theme="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4"/>
      <color theme="1"/>
      <name val="Mohammad Annoktah"/>
      <charset val="178"/>
    </font>
    <font>
      <sz val="16"/>
      <color rgb="FFFF0000"/>
      <name val="Mohammad Annoktah"/>
      <charset val="178"/>
    </font>
    <font>
      <b/>
      <sz val="14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8"/>
      <color rgb="FF7030A0"/>
      <name val="Arial"/>
      <family val="2"/>
      <scheme val="minor"/>
    </font>
    <font>
      <b/>
      <sz val="16"/>
      <color theme="9" tint="-0.249977111117893"/>
      <name val="Arial"/>
      <family val="2"/>
      <scheme val="minor"/>
    </font>
    <font>
      <b/>
      <sz val="18"/>
      <color rgb="FFFFC000"/>
      <name val="Arial"/>
      <family val="2"/>
      <scheme val="minor"/>
    </font>
    <font>
      <b/>
      <sz val="18"/>
      <color rgb="FF00B050"/>
      <name val="Arial"/>
      <family val="2"/>
      <scheme val="minor"/>
    </font>
    <font>
      <b/>
      <sz val="18"/>
      <name val="Arial"/>
      <family val="2"/>
      <scheme val="minor"/>
    </font>
    <font>
      <b/>
      <sz val="18"/>
      <color rgb="FF0070C0"/>
      <name val="Arial"/>
      <family val="2"/>
      <scheme val="minor"/>
    </font>
    <font>
      <b/>
      <sz val="18"/>
      <color theme="5" tint="-0.249977111117893"/>
      <name val="Arial"/>
      <family val="2"/>
      <scheme val="minor"/>
    </font>
    <font>
      <b/>
      <sz val="16"/>
      <color rgb="FF00B050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sz val="16"/>
      <color rgb="FFFF0000"/>
      <name val="Arial"/>
      <family val="2"/>
      <charset val="178"/>
      <scheme val="minor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0"/>
      <name val="Arial"/>
      <family val="2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theme="1" tint="0.34998626667073579"/>
      <name val="Arial"/>
      <family val="2"/>
      <scheme val="minor"/>
    </font>
    <font>
      <b/>
      <sz val="11"/>
      <color indexed="56"/>
      <name val="Arial"/>
      <family val="2"/>
      <charset val="178"/>
    </font>
    <font>
      <u/>
      <sz val="10"/>
      <color indexed="12"/>
      <name val="Arial"/>
      <family val="2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sz val="11"/>
      <color theme="1"/>
      <name val="Arial"/>
      <family val="2"/>
      <charset val="178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indexed="63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b/>
      <sz val="26"/>
      <color theme="3"/>
      <name val="Times New Roman"/>
      <family val="2"/>
      <scheme val="major"/>
    </font>
    <font>
      <sz val="10"/>
      <name val="Helv"/>
    </font>
    <font>
      <sz val="26"/>
      <color theme="1"/>
      <name val="Arial"/>
      <family val="2"/>
      <charset val="178"/>
      <scheme val="minor"/>
    </font>
    <font>
      <b/>
      <sz val="20"/>
      <name val="Arial"/>
      <family val="2"/>
      <scheme val="minor"/>
    </font>
    <font>
      <b/>
      <sz val="22"/>
      <name val="Arial"/>
      <family val="2"/>
      <scheme val="minor"/>
    </font>
    <font>
      <b/>
      <sz val="24"/>
      <color rgb="FF002060"/>
      <name val="Arial"/>
      <family val="2"/>
      <scheme val="minor"/>
    </font>
    <font>
      <b/>
      <sz val="36"/>
      <color theme="0"/>
      <name val="Arial"/>
      <family val="2"/>
      <scheme val="minor"/>
    </font>
    <font>
      <sz val="22"/>
      <color theme="1"/>
      <name val="Arial"/>
      <family val="2"/>
      <charset val="178"/>
      <scheme val="minor"/>
    </font>
    <font>
      <sz val="28"/>
      <color theme="1"/>
      <name val="PT Bold Heading"/>
      <charset val="178"/>
    </font>
    <font>
      <sz val="43"/>
      <color theme="1"/>
      <name val="Arial"/>
      <family val="2"/>
      <charset val="178"/>
      <scheme val="minor"/>
    </font>
    <font>
      <b/>
      <sz val="26"/>
      <color theme="1"/>
      <name val="Arial"/>
      <family val="2"/>
      <scheme val="minor"/>
    </font>
    <font>
      <sz val="14"/>
      <color theme="1"/>
      <name val="PT Bold Heading"/>
      <charset val="178"/>
    </font>
    <font>
      <b/>
      <sz val="28"/>
      <color theme="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04">
    <xf numFmtId="0" fontId="0" fillId="0" borderId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7" borderId="0" applyNumberFormat="0" applyBorder="0" applyAlignment="0" applyProtection="0"/>
    <xf numFmtId="0" fontId="26" fillId="11" borderId="0" applyNumberFormat="0" applyBorder="0" applyAlignment="0" applyProtection="0"/>
    <xf numFmtId="0" fontId="27" fillId="28" borderId="34" applyNumberFormat="0" applyAlignment="0" applyProtection="0"/>
    <xf numFmtId="0" fontId="28" fillId="29" borderId="35" applyNumberFormat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12" borderId="0" applyNumberFormat="0" applyBorder="0" applyAlignment="0" applyProtection="0"/>
    <xf numFmtId="0" fontId="32" fillId="0" borderId="36" applyNumberFormat="0" applyFill="0" applyAlignment="0" applyProtection="0"/>
    <xf numFmtId="0" fontId="33" fillId="0" borderId="37" applyNumberFormat="0" applyFill="0" applyAlignment="0" applyProtection="0"/>
    <xf numFmtId="0" fontId="2" fillId="0" borderId="1" applyNumberFormat="0" applyFill="0" applyAlignment="0" applyProtection="0"/>
    <xf numFmtId="0" fontId="34" fillId="0" borderId="0" applyNumberFormat="0" applyFill="0" applyAlignment="0" applyProtection="0"/>
    <xf numFmtId="0" fontId="35" fillId="0" borderId="38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15" borderId="34" applyNumberFormat="0" applyAlignment="0" applyProtection="0"/>
    <xf numFmtId="0" fontId="38" fillId="0" borderId="39" applyNumberFormat="0" applyFill="0" applyAlignment="0" applyProtection="0"/>
    <xf numFmtId="0" fontId="39" fillId="30" borderId="0" applyNumberFormat="0" applyBorder="0" applyAlignment="0" applyProtection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41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2" fillId="0" borderId="0"/>
    <xf numFmtId="0" fontId="29" fillId="31" borderId="40" applyNumberFormat="0" applyFont="0" applyAlignment="0" applyProtection="0"/>
    <xf numFmtId="0" fontId="43" fillId="28" borderId="41" applyNumberFormat="0" applyAlignment="0" applyProtection="0"/>
    <xf numFmtId="9" fontId="1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2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/>
  </cellStyleXfs>
  <cellXfs count="146">
    <xf numFmtId="0" fontId="0" fillId="0" borderId="0" xfId="0"/>
    <xf numFmtId="0" fontId="0" fillId="0" borderId="0" xfId="0" applyAlignment="1" applyProtection="1">
      <alignment vertical="center" readingOrder="2"/>
      <protection hidden="1"/>
    </xf>
    <xf numFmtId="0" fontId="0" fillId="0" borderId="0" xfId="0" applyAlignment="1" applyProtection="1">
      <alignment horizontal="center" vertical="center" readingOrder="2"/>
      <protection hidden="1"/>
    </xf>
    <xf numFmtId="0" fontId="4" fillId="0" borderId="0" xfId="0" applyFont="1" applyAlignment="1" applyProtection="1">
      <alignment horizontal="center" vertical="center" readingOrder="2"/>
      <protection hidden="1"/>
    </xf>
    <xf numFmtId="0" fontId="5" fillId="4" borderId="6" xfId="0" applyFont="1" applyFill="1" applyBorder="1" applyAlignment="1" applyProtection="1">
      <alignment horizontal="center" vertical="center" readingOrder="2"/>
      <protection hidden="1"/>
    </xf>
    <xf numFmtId="0" fontId="6" fillId="0" borderId="7" xfId="0" applyFont="1" applyBorder="1" applyAlignment="1" applyProtection="1">
      <alignment horizontal="center" vertical="center" readingOrder="2"/>
      <protection hidden="1"/>
    </xf>
    <xf numFmtId="0" fontId="7" fillId="5" borderId="6" xfId="0" applyFont="1" applyFill="1" applyBorder="1" applyAlignment="1" applyProtection="1">
      <alignment horizontal="center" vertical="center" readingOrder="2"/>
      <protection locked="0"/>
    </xf>
    <xf numFmtId="164" fontId="0" fillId="0" borderId="0" xfId="0" applyNumberFormat="1" applyAlignment="1" applyProtection="1">
      <alignment horizontal="center" vertical="center" readingOrder="2"/>
      <protection hidden="1"/>
    </xf>
    <xf numFmtId="0" fontId="0" fillId="6" borderId="0" xfId="0" applyFill="1" applyAlignment="1" applyProtection="1">
      <alignment horizontal="center" vertical="center" readingOrder="2"/>
      <protection hidden="1"/>
    </xf>
    <xf numFmtId="0" fontId="0" fillId="0" borderId="0" xfId="0" applyAlignment="1" applyProtection="1">
      <alignment vertical="center" readingOrder="2"/>
      <protection locked="0"/>
    </xf>
    <xf numFmtId="164" fontId="7" fillId="5" borderId="6" xfId="0" applyNumberFormat="1" applyFont="1" applyFill="1" applyBorder="1" applyAlignment="1" applyProtection="1">
      <alignment horizontal="center" vertical="center" readingOrder="2"/>
      <protection locked="0"/>
    </xf>
    <xf numFmtId="0" fontId="5" fillId="0" borderId="0" xfId="0" applyFont="1" applyFill="1" applyBorder="1" applyAlignment="1" applyProtection="1">
      <alignment horizontal="center" vertical="center" readingOrder="2"/>
      <protection hidden="1"/>
    </xf>
    <xf numFmtId="0" fontId="6" fillId="0" borderId="0" xfId="0" applyFont="1" applyFill="1" applyBorder="1" applyAlignment="1" applyProtection="1">
      <alignment horizontal="center" vertical="center" readingOrder="2"/>
      <protection hidden="1"/>
    </xf>
    <xf numFmtId="0" fontId="7" fillId="0" borderId="0" xfId="0" applyFont="1" applyFill="1" applyBorder="1" applyAlignment="1" applyProtection="1">
      <alignment horizontal="center" vertical="center" readingOrder="2"/>
      <protection hidden="1"/>
    </xf>
    <xf numFmtId="0" fontId="8" fillId="0" borderId="0" xfId="0" applyFont="1" applyFill="1" applyBorder="1" applyAlignment="1">
      <alignment vertical="center" readingOrder="2"/>
    </xf>
    <xf numFmtId="0" fontId="8" fillId="0" borderId="0" xfId="0" applyFont="1" applyFill="1" applyBorder="1" applyAlignment="1">
      <alignment horizontal="center" vertical="center" readingOrder="2"/>
    </xf>
    <xf numFmtId="0" fontId="8" fillId="0" borderId="0" xfId="0" applyFont="1" applyAlignment="1">
      <alignment horizontal="center" vertical="center" readingOrder="2"/>
    </xf>
    <xf numFmtId="1" fontId="9" fillId="0" borderId="0" xfId="0" applyNumberFormat="1" applyFont="1" applyBorder="1" applyAlignment="1">
      <alignment vertical="center" readingOrder="2"/>
    </xf>
    <xf numFmtId="164" fontId="8" fillId="0" borderId="0" xfId="0" applyNumberFormat="1" applyFont="1" applyAlignment="1">
      <alignment horizontal="center" vertical="center" readingOrder="2"/>
    </xf>
    <xf numFmtId="0" fontId="11" fillId="0" borderId="0" xfId="0" applyFont="1" applyFill="1" applyAlignment="1">
      <alignment vertical="center" readingOrder="2"/>
    </xf>
    <xf numFmtId="0" fontId="8" fillId="0" borderId="0" xfId="0" applyFont="1" applyAlignment="1">
      <alignment vertical="center" readingOrder="2"/>
    </xf>
    <xf numFmtId="1" fontId="12" fillId="0" borderId="14" xfId="0" applyNumberFormat="1" applyFont="1" applyBorder="1" applyAlignment="1">
      <alignment horizontal="center" vertical="center" readingOrder="2"/>
    </xf>
    <xf numFmtId="1" fontId="9" fillId="0" borderId="0" xfId="0" applyNumberFormat="1" applyFont="1" applyAlignment="1">
      <alignment vertical="center" readingOrder="2"/>
    </xf>
    <xf numFmtId="0" fontId="8" fillId="0" borderId="4" xfId="0" applyFont="1" applyBorder="1" applyAlignment="1">
      <alignment horizontal="center" vertical="center" readingOrder="2"/>
    </xf>
    <xf numFmtId="0" fontId="13" fillId="3" borderId="18" xfId="0" applyFont="1" applyFill="1" applyBorder="1" applyAlignment="1">
      <alignment horizontal="center" vertical="center" readingOrder="2"/>
    </xf>
    <xf numFmtId="1" fontId="13" fillId="3" borderId="19" xfId="0" applyNumberFormat="1" applyFont="1" applyFill="1" applyBorder="1" applyAlignment="1">
      <alignment horizontal="center" vertical="center" readingOrder="2"/>
    </xf>
    <xf numFmtId="0" fontId="13" fillId="3" borderId="19" xfId="0" applyFont="1" applyFill="1" applyBorder="1" applyAlignment="1">
      <alignment horizontal="center" vertical="center" readingOrder="2"/>
    </xf>
    <xf numFmtId="0" fontId="13" fillId="3" borderId="20" xfId="0" applyFont="1" applyFill="1" applyBorder="1" applyAlignment="1">
      <alignment horizontal="center" vertical="center" readingOrder="2"/>
    </xf>
    <xf numFmtId="0" fontId="13" fillId="3" borderId="19" xfId="0" applyFont="1" applyFill="1" applyBorder="1" applyAlignment="1">
      <alignment horizontal="center" vertical="center" shrinkToFit="1" readingOrder="2"/>
    </xf>
    <xf numFmtId="0" fontId="13" fillId="3" borderId="21" xfId="0" applyFont="1" applyFill="1" applyBorder="1" applyAlignment="1">
      <alignment horizontal="center" vertical="center" shrinkToFit="1" readingOrder="2"/>
    </xf>
    <xf numFmtId="0" fontId="7" fillId="0" borderId="22" xfId="0" applyFont="1" applyBorder="1" applyAlignment="1">
      <alignment horizontal="center" vertical="center" readingOrder="2"/>
    </xf>
    <xf numFmtId="1" fontId="12" fillId="0" borderId="23" xfId="0" applyNumberFormat="1" applyFont="1" applyFill="1" applyBorder="1" applyAlignment="1">
      <alignment horizontal="center" vertical="center" readingOrder="2"/>
    </xf>
    <xf numFmtId="0" fontId="12" fillId="0" borderId="23" xfId="0" applyFont="1" applyBorder="1" applyAlignment="1">
      <alignment horizontal="center" vertical="center" readingOrder="2"/>
    </xf>
    <xf numFmtId="1" fontId="12" fillId="0" borderId="23" xfId="0" applyNumberFormat="1" applyFont="1" applyBorder="1" applyAlignment="1">
      <alignment horizontal="center" vertical="center" readingOrder="2"/>
    </xf>
    <xf numFmtId="0" fontId="12" fillId="0" borderId="24" xfId="0" applyFont="1" applyBorder="1" applyAlignment="1">
      <alignment horizontal="center" vertical="center" readingOrder="2"/>
    </xf>
    <xf numFmtId="164" fontId="8" fillId="0" borderId="23" xfId="0" applyNumberFormat="1" applyFont="1" applyBorder="1" applyAlignment="1">
      <alignment horizontal="center" vertical="center" readingOrder="2"/>
    </xf>
    <xf numFmtId="0" fontId="8" fillId="0" borderId="23" xfId="0" applyFont="1" applyFill="1" applyBorder="1" applyAlignment="1">
      <alignment horizontal="center" vertical="center" readingOrder="2"/>
    </xf>
    <xf numFmtId="0" fontId="8" fillId="0" borderId="24" xfId="0" applyFont="1" applyBorder="1" applyAlignment="1">
      <alignment horizontal="center" vertical="center" readingOrder="2"/>
    </xf>
    <xf numFmtId="0" fontId="8" fillId="0" borderId="24" xfId="0" applyFont="1" applyBorder="1" applyAlignment="1">
      <alignment horizontal="center" vertical="center" shrinkToFit="1" readingOrder="2"/>
    </xf>
    <xf numFmtId="0" fontId="8" fillId="0" borderId="23" xfId="0" applyFont="1" applyBorder="1" applyAlignment="1">
      <alignment horizontal="center" vertical="center" readingOrder="2"/>
    </xf>
    <xf numFmtId="0" fontId="8" fillId="0" borderId="25" xfId="0" applyFont="1" applyBorder="1" applyAlignment="1">
      <alignment horizontal="center" vertical="center" readingOrder="2"/>
    </xf>
    <xf numFmtId="0" fontId="14" fillId="0" borderId="26" xfId="0" applyFont="1" applyBorder="1" applyAlignment="1">
      <alignment horizontal="center" vertical="center" readingOrder="2"/>
    </xf>
    <xf numFmtId="1" fontId="15" fillId="0" borderId="27" xfId="0" applyNumberFormat="1" applyFont="1" applyBorder="1" applyAlignment="1">
      <alignment horizontal="center" vertical="center" readingOrder="2"/>
    </xf>
    <xf numFmtId="0" fontId="15" fillId="0" borderId="27" xfId="0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 readingOrder="2"/>
    </xf>
    <xf numFmtId="164" fontId="8" fillId="0" borderId="27" xfId="0" applyNumberFormat="1" applyFont="1" applyBorder="1" applyAlignment="1">
      <alignment horizontal="center" vertical="center" readingOrder="2"/>
    </xf>
    <xf numFmtId="0" fontId="8" fillId="0" borderId="27" xfId="0" applyFont="1" applyFill="1" applyBorder="1" applyAlignment="1">
      <alignment horizontal="center" vertical="center" readingOrder="2"/>
    </xf>
    <xf numFmtId="0" fontId="8" fillId="0" borderId="28" xfId="0" applyFont="1" applyBorder="1" applyAlignment="1">
      <alignment horizontal="center" vertical="center" readingOrder="2"/>
    </xf>
    <xf numFmtId="0" fontId="16" fillId="0" borderId="26" xfId="0" applyFont="1" applyBorder="1" applyAlignment="1">
      <alignment horizontal="center" vertical="center" readingOrder="2"/>
    </xf>
    <xf numFmtId="1" fontId="12" fillId="0" borderId="27" xfId="0" applyNumberFormat="1" applyFont="1" applyBorder="1" applyAlignment="1">
      <alignment horizontal="center" vertical="center" readingOrder="2"/>
    </xf>
    <xf numFmtId="0" fontId="12" fillId="0" borderId="27" xfId="0" applyFont="1" applyFill="1" applyBorder="1" applyAlignment="1">
      <alignment horizontal="center" vertical="center" readingOrder="2"/>
    </xf>
    <xf numFmtId="0" fontId="17" fillId="0" borderId="26" xfId="0" applyFont="1" applyBorder="1" applyAlignment="1">
      <alignment horizontal="center" vertical="center" readingOrder="2"/>
    </xf>
    <xf numFmtId="0" fontId="12" fillId="0" borderId="27" xfId="0" applyFont="1" applyBorder="1" applyAlignment="1">
      <alignment horizontal="center" vertical="center" readingOrder="2"/>
    </xf>
    <xf numFmtId="0" fontId="18" fillId="0" borderId="26" xfId="0" applyFont="1" applyBorder="1" applyAlignment="1">
      <alignment horizontal="center" vertical="center" readingOrder="2"/>
    </xf>
    <xf numFmtId="0" fontId="19" fillId="0" borderId="26" xfId="0" applyFont="1" applyBorder="1" applyAlignment="1">
      <alignment horizontal="center" vertical="center" readingOrder="2"/>
    </xf>
    <xf numFmtId="0" fontId="20" fillId="0" borderId="26" xfId="0" applyFont="1" applyBorder="1" applyAlignment="1">
      <alignment horizontal="center" vertical="center" readingOrder="2"/>
    </xf>
    <xf numFmtId="1" fontId="21" fillId="0" borderId="27" xfId="0" applyNumberFormat="1" applyFont="1" applyBorder="1" applyAlignment="1">
      <alignment horizontal="center" vertical="center" readingOrder="2"/>
    </xf>
    <xf numFmtId="0" fontId="21" fillId="0" borderId="27" xfId="0" applyFont="1" applyBorder="1" applyAlignment="1">
      <alignment horizontal="center" vertical="center" readingOrder="2"/>
    </xf>
    <xf numFmtId="0" fontId="21" fillId="0" borderId="24" xfId="0" applyFont="1" applyBorder="1" applyAlignment="1">
      <alignment horizontal="center" vertical="center" readingOrder="2"/>
    </xf>
    <xf numFmtId="0" fontId="8" fillId="0" borderId="26" xfId="0" applyFont="1" applyBorder="1" applyAlignment="1">
      <alignment horizontal="center" vertical="center" readingOrder="2"/>
    </xf>
    <xf numFmtId="1" fontId="12" fillId="0" borderId="27" xfId="0" applyNumberFormat="1" applyFont="1" applyFill="1" applyBorder="1" applyAlignment="1">
      <alignment horizontal="center" vertical="center" readingOrder="2"/>
    </xf>
    <xf numFmtId="0" fontId="21" fillId="0" borderId="27" xfId="0" applyFont="1" applyFill="1" applyBorder="1" applyAlignment="1">
      <alignment horizontal="center" vertical="center" readingOrder="2"/>
    </xf>
    <xf numFmtId="1" fontId="21" fillId="0" borderId="27" xfId="0" applyNumberFormat="1" applyFont="1" applyFill="1" applyBorder="1" applyAlignment="1">
      <alignment horizontal="center" vertical="center" readingOrder="2"/>
    </xf>
    <xf numFmtId="1" fontId="15" fillId="0" borderId="27" xfId="0" applyNumberFormat="1" applyFont="1" applyFill="1" applyBorder="1" applyAlignment="1">
      <alignment horizontal="center" vertical="center" readingOrder="2"/>
    </xf>
    <xf numFmtId="1" fontId="22" fillId="0" borderId="27" xfId="0" applyNumberFormat="1" applyFont="1" applyBorder="1" applyAlignment="1">
      <alignment horizontal="center" vertical="center" readingOrder="2"/>
    </xf>
    <xf numFmtId="0" fontId="4" fillId="0" borderId="27" xfId="0" applyFont="1" applyBorder="1" applyAlignment="1">
      <alignment horizontal="center" vertical="center" readingOrder="2"/>
    </xf>
    <xf numFmtId="1" fontId="8" fillId="0" borderId="27" xfId="0" applyNumberFormat="1" applyFont="1" applyBorder="1" applyAlignment="1">
      <alignment horizontal="center" vertical="center" readingOrder="2"/>
    </xf>
    <xf numFmtId="0" fontId="18" fillId="0" borderId="24" xfId="0" applyFont="1" applyBorder="1" applyAlignment="1">
      <alignment horizontal="center" vertical="center" readingOrder="2"/>
    </xf>
    <xf numFmtId="1" fontId="23" fillId="0" borderId="27" xfId="0" applyNumberFormat="1" applyFont="1" applyFill="1" applyBorder="1" applyAlignment="1">
      <alignment horizontal="center" vertical="center" readingOrder="2"/>
    </xf>
    <xf numFmtId="0" fontId="8" fillId="0" borderId="27" xfId="0" applyFont="1" applyBorder="1" applyAlignment="1">
      <alignment horizontal="center" vertical="center" readingOrder="2"/>
    </xf>
    <xf numFmtId="1" fontId="23" fillId="0" borderId="27" xfId="0" applyNumberFormat="1" applyFont="1" applyBorder="1" applyAlignment="1">
      <alignment horizontal="center" vertical="center" readingOrder="2"/>
    </xf>
    <xf numFmtId="0" fontId="4" fillId="0" borderId="27" xfId="0" applyFont="1" applyFill="1" applyBorder="1" applyAlignment="1">
      <alignment horizontal="center" vertical="center" readingOrder="2"/>
    </xf>
    <xf numFmtId="0" fontId="8" fillId="0" borderId="29" xfId="0" applyFont="1" applyBorder="1" applyAlignment="1">
      <alignment horizontal="center" vertical="center" readingOrder="2"/>
    </xf>
    <xf numFmtId="1" fontId="22" fillId="0" borderId="30" xfId="0" applyNumberFormat="1" applyFont="1" applyBorder="1" applyAlignment="1">
      <alignment horizontal="center" vertical="center" readingOrder="2"/>
    </xf>
    <xf numFmtId="0" fontId="8" fillId="0" borderId="30" xfId="0" applyFont="1" applyBorder="1" applyAlignment="1">
      <alignment horizontal="center" vertical="center" readingOrder="2"/>
    </xf>
    <xf numFmtId="1" fontId="8" fillId="0" borderId="30" xfId="0" applyNumberFormat="1" applyFont="1" applyBorder="1" applyAlignment="1">
      <alignment horizontal="center" vertical="center" readingOrder="2"/>
    </xf>
    <xf numFmtId="0" fontId="8" fillId="0" borderId="31" xfId="0" applyFont="1" applyBorder="1" applyAlignment="1">
      <alignment horizontal="center" vertical="center" readingOrder="2"/>
    </xf>
    <xf numFmtId="164" fontId="8" fillId="0" borderId="30" xfId="0" applyNumberFormat="1" applyFont="1" applyBorder="1" applyAlignment="1">
      <alignment horizontal="center" vertical="center" readingOrder="2"/>
    </xf>
    <xf numFmtId="0" fontId="8" fillId="0" borderId="30" xfId="0" applyFont="1" applyFill="1" applyBorder="1" applyAlignment="1">
      <alignment horizontal="center" vertical="center" readingOrder="2"/>
    </xf>
    <xf numFmtId="0" fontId="8" fillId="0" borderId="31" xfId="0" applyFont="1" applyBorder="1" applyAlignment="1">
      <alignment horizontal="center" vertical="center" shrinkToFit="1" readingOrder="2"/>
    </xf>
    <xf numFmtId="0" fontId="8" fillId="0" borderId="32" xfId="0" applyFont="1" applyBorder="1" applyAlignment="1">
      <alignment horizontal="center" vertical="center" readingOrder="2"/>
    </xf>
    <xf numFmtId="1" fontId="22" fillId="0" borderId="0" xfId="0" applyNumberFormat="1" applyFont="1" applyBorder="1" applyAlignment="1">
      <alignment horizontal="center" vertical="center" readingOrder="2"/>
    </xf>
    <xf numFmtId="1" fontId="8" fillId="0" borderId="0" xfId="0" applyNumberFormat="1" applyFont="1" applyFill="1" applyBorder="1" applyAlignment="1">
      <alignment horizontal="center" vertical="center" readingOrder="2"/>
    </xf>
    <xf numFmtId="0" fontId="18" fillId="0" borderId="0" xfId="0" applyFont="1" applyBorder="1" applyAlignment="1">
      <alignment horizontal="center" vertical="center" readingOrder="2"/>
    </xf>
    <xf numFmtId="1" fontId="22" fillId="0" borderId="0" xfId="0" applyNumberFormat="1" applyFont="1" applyAlignment="1">
      <alignment horizontal="center" vertical="center" readingOrder="2"/>
    </xf>
    <xf numFmtId="1" fontId="8" fillId="0" borderId="0" xfId="0" applyNumberFormat="1" applyFont="1" applyAlignment="1">
      <alignment horizontal="center" vertical="center" readingOrder="2"/>
    </xf>
    <xf numFmtId="0" fontId="7" fillId="32" borderId="6" xfId="0" applyFont="1" applyFill="1" applyBorder="1" applyAlignment="1" applyProtection="1">
      <alignment horizontal="center" vertical="center" readingOrder="2"/>
      <protection locked="0"/>
    </xf>
    <xf numFmtId="1" fontId="13" fillId="3" borderId="20" xfId="0" applyNumberFormat="1" applyFont="1" applyFill="1" applyBorder="1" applyAlignment="1">
      <alignment horizontal="center" vertical="center" readingOrder="2"/>
    </xf>
    <xf numFmtId="1" fontId="12" fillId="0" borderId="24" xfId="0" applyNumberFormat="1" applyFont="1" applyBorder="1" applyAlignment="1">
      <alignment horizontal="center" vertical="center" readingOrder="2"/>
    </xf>
    <xf numFmtId="1" fontId="15" fillId="0" borderId="24" xfId="0" applyNumberFormat="1" applyFont="1" applyBorder="1" applyAlignment="1">
      <alignment horizontal="center" vertical="center" readingOrder="2"/>
    </xf>
    <xf numFmtId="1" fontId="21" fillId="0" borderId="24" xfId="0" applyNumberFormat="1" applyFont="1" applyBorder="1" applyAlignment="1">
      <alignment horizontal="center" vertical="center" readingOrder="2"/>
    </xf>
    <xf numFmtId="1" fontId="8" fillId="0" borderId="24" xfId="0" applyNumberFormat="1" applyFont="1" applyBorder="1" applyAlignment="1">
      <alignment horizontal="center" vertical="center" readingOrder="2"/>
    </xf>
    <xf numFmtId="1" fontId="8" fillId="0" borderId="31" xfId="0" applyNumberFormat="1" applyFont="1" applyBorder="1" applyAlignment="1">
      <alignment horizontal="center" vertical="center" readingOrder="2"/>
    </xf>
    <xf numFmtId="49" fontId="8" fillId="0" borderId="0" xfId="0" applyNumberFormat="1" applyFont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0" fontId="50" fillId="3" borderId="0" xfId="0" applyFont="1" applyFill="1" applyAlignment="1">
      <alignment horizontal="center" vertical="center" readingOrder="2"/>
    </xf>
    <xf numFmtId="49" fontId="50" fillId="3" borderId="0" xfId="0" applyNumberFormat="1" applyFont="1" applyFill="1" applyAlignment="1">
      <alignment horizontal="center" vertical="center" readingOrder="2"/>
    </xf>
    <xf numFmtId="0" fontId="51" fillId="3" borderId="0" xfId="0" applyFont="1" applyFill="1" applyAlignment="1">
      <alignment horizontal="center" vertical="center" readingOrder="2"/>
    </xf>
    <xf numFmtId="49" fontId="51" fillId="3" borderId="0" xfId="0" applyNumberFormat="1" applyFont="1" applyFill="1" applyAlignment="1">
      <alignment horizontal="center" vertical="center" readingOrder="2"/>
    </xf>
    <xf numFmtId="0" fontId="53" fillId="7" borderId="45" xfId="0" applyFont="1" applyFill="1" applyBorder="1" applyAlignment="1">
      <alignment horizontal="center" vertical="center" readingOrder="2"/>
    </xf>
    <xf numFmtId="0" fontId="54" fillId="0" borderId="0" xfId="0" applyFont="1" applyAlignment="1">
      <alignment vertical="center" readingOrder="2"/>
    </xf>
    <xf numFmtId="0" fontId="58" fillId="33" borderId="18" xfId="0" applyFont="1" applyFill="1" applyBorder="1" applyAlignment="1">
      <alignment horizontal="center" vertical="center" readingOrder="2"/>
    </xf>
    <xf numFmtId="0" fontId="58" fillId="33" borderId="19" xfId="0" applyFont="1" applyFill="1" applyBorder="1" applyAlignment="1">
      <alignment horizontal="center" vertical="center" readingOrder="2"/>
    </xf>
    <xf numFmtId="0" fontId="58" fillId="33" borderId="21" xfId="0" applyFont="1" applyFill="1" applyBorder="1" applyAlignment="1">
      <alignment horizontal="center" vertical="center" readingOrder="2"/>
    </xf>
    <xf numFmtId="0" fontId="8" fillId="0" borderId="22" xfId="0" applyFont="1" applyBorder="1" applyAlignment="1">
      <alignment horizontal="center" vertical="center" readingOrder="2"/>
    </xf>
    <xf numFmtId="0" fontId="8" fillId="0" borderId="50" xfId="0" applyFont="1" applyBorder="1" applyAlignment="1">
      <alignment horizontal="center" vertical="center" readingOrder="2"/>
    </xf>
    <xf numFmtId="0" fontId="0" fillId="2" borderId="2" xfId="0" applyFill="1" applyBorder="1" applyAlignment="1" applyProtection="1">
      <alignment horizontal="center" vertical="center" readingOrder="2"/>
      <protection hidden="1"/>
    </xf>
    <xf numFmtId="0" fontId="3" fillId="3" borderId="3" xfId="0" applyFont="1" applyFill="1" applyBorder="1" applyAlignment="1" applyProtection="1">
      <alignment horizontal="center" vertical="center" readingOrder="2"/>
      <protection hidden="1"/>
    </xf>
    <xf numFmtId="0" fontId="3" fillId="3" borderId="4" xfId="0" applyFont="1" applyFill="1" applyBorder="1" applyAlignment="1" applyProtection="1">
      <alignment horizontal="center" vertical="center" readingOrder="2"/>
      <protection hidden="1"/>
    </xf>
    <xf numFmtId="0" fontId="3" fillId="3" borderId="5" xfId="0" applyFont="1" applyFill="1" applyBorder="1" applyAlignment="1" applyProtection="1">
      <alignment horizontal="center" vertical="center" readingOrder="2"/>
      <protection hidden="1"/>
    </xf>
    <xf numFmtId="0" fontId="49" fillId="0" borderId="0" xfId="0" applyFont="1" applyAlignment="1" applyProtection="1">
      <alignment horizontal="center" vertical="center" readingOrder="2"/>
      <protection hidden="1"/>
    </xf>
    <xf numFmtId="0" fontId="9" fillId="0" borderId="0" xfId="0" applyFont="1" applyAlignment="1">
      <alignment horizontal="center" vertical="center" readingOrder="2"/>
    </xf>
    <xf numFmtId="164" fontId="6" fillId="9" borderId="15" xfId="0" applyNumberFormat="1" applyFont="1" applyFill="1" applyBorder="1" applyAlignment="1">
      <alignment horizontal="center" vertical="center" readingOrder="2"/>
    </xf>
    <xf numFmtId="164" fontId="6" fillId="9" borderId="16" xfId="0" applyNumberFormat="1" applyFont="1" applyFill="1" applyBorder="1" applyAlignment="1">
      <alignment horizontal="center" vertical="center" readingOrder="2"/>
    </xf>
    <xf numFmtId="164" fontId="6" fillId="9" borderId="17" xfId="0" applyNumberFormat="1" applyFont="1" applyFill="1" applyBorder="1" applyAlignment="1">
      <alignment horizontal="center" vertical="center" readingOrder="2"/>
    </xf>
    <xf numFmtId="0" fontId="8" fillId="7" borderId="0" xfId="0" applyFont="1" applyFill="1" applyBorder="1" applyAlignment="1">
      <alignment horizontal="center" vertical="center" readingOrder="2"/>
    </xf>
    <xf numFmtId="0" fontId="8" fillId="3" borderId="0" xfId="0" applyFont="1" applyFill="1" applyBorder="1" applyAlignment="1">
      <alignment horizontal="center" vertical="center" readingOrder="2"/>
    </xf>
    <xf numFmtId="0" fontId="9" fillId="0" borderId="0" xfId="0" applyFont="1" applyBorder="1" applyAlignment="1">
      <alignment horizontal="center" vertical="center" readingOrder="2"/>
    </xf>
    <xf numFmtId="1" fontId="10" fillId="8" borderId="8" xfId="0" applyNumberFormat="1" applyFont="1" applyFill="1" applyBorder="1" applyAlignment="1">
      <alignment horizontal="center" vertical="center" wrapText="1" readingOrder="2"/>
    </xf>
    <xf numFmtId="1" fontId="10" fillId="8" borderId="33" xfId="0" applyNumberFormat="1" applyFont="1" applyFill="1" applyBorder="1" applyAlignment="1">
      <alignment horizontal="center" vertical="center" wrapText="1" readingOrder="2"/>
    </xf>
    <xf numFmtId="1" fontId="10" fillId="8" borderId="9" xfId="0" applyNumberFormat="1" applyFont="1" applyFill="1" applyBorder="1" applyAlignment="1">
      <alignment horizontal="center" vertical="center" wrapText="1" readingOrder="2"/>
    </xf>
    <xf numFmtId="1" fontId="10" fillId="8" borderId="10" xfId="0" applyNumberFormat="1" applyFont="1" applyFill="1" applyBorder="1" applyAlignment="1">
      <alignment horizontal="center" vertical="center" wrapText="1" readingOrder="2"/>
    </xf>
    <xf numFmtId="1" fontId="10" fillId="8" borderId="2" xfId="0" applyNumberFormat="1" applyFont="1" applyFill="1" applyBorder="1" applyAlignment="1">
      <alignment horizontal="center" vertical="center" wrapText="1" readingOrder="2"/>
    </xf>
    <xf numFmtId="0" fontId="6" fillId="3" borderId="11" xfId="0" applyFont="1" applyFill="1" applyBorder="1" applyAlignment="1">
      <alignment horizontal="center" vertical="center" readingOrder="2"/>
    </xf>
    <xf numFmtId="0" fontId="6" fillId="3" borderId="12" xfId="0" applyFont="1" applyFill="1" applyBorder="1" applyAlignment="1">
      <alignment horizontal="center" vertical="center" readingOrder="2"/>
    </xf>
    <xf numFmtId="0" fontId="6" fillId="3" borderId="13" xfId="0" applyFont="1" applyFill="1" applyBorder="1" applyAlignment="1">
      <alignment horizontal="center" vertical="center" readingOrder="2"/>
    </xf>
    <xf numFmtId="0" fontId="3" fillId="33" borderId="11" xfId="0" applyFont="1" applyFill="1" applyBorder="1" applyAlignment="1">
      <alignment horizontal="center" vertical="center" readingOrder="2"/>
    </xf>
    <xf numFmtId="0" fontId="3" fillId="33" borderId="13" xfId="0" applyFont="1" applyFill="1" applyBorder="1" applyAlignment="1">
      <alignment horizontal="center" vertical="center" readingOrder="2"/>
    </xf>
    <xf numFmtId="0" fontId="57" fillId="33" borderId="11" xfId="0" applyFont="1" applyFill="1" applyBorder="1" applyAlignment="1">
      <alignment horizontal="center" vertical="center" readingOrder="2"/>
    </xf>
    <xf numFmtId="0" fontId="57" fillId="33" borderId="12" xfId="0" applyFont="1" applyFill="1" applyBorder="1" applyAlignment="1">
      <alignment horizontal="center" vertical="center" readingOrder="2"/>
    </xf>
    <xf numFmtId="0" fontId="57" fillId="33" borderId="13" xfId="0" applyFont="1" applyFill="1" applyBorder="1" applyAlignment="1">
      <alignment horizontal="center" vertical="center" readingOrder="2"/>
    </xf>
    <xf numFmtId="0" fontId="52" fillId="3" borderId="43" xfId="0" applyFont="1" applyFill="1" applyBorder="1" applyAlignment="1">
      <alignment horizontal="center" vertical="center" readingOrder="2"/>
    </xf>
    <xf numFmtId="0" fontId="52" fillId="3" borderId="44" xfId="0" applyFont="1" applyFill="1" applyBorder="1" applyAlignment="1">
      <alignment horizontal="center" vertical="center" readingOrder="2"/>
    </xf>
    <xf numFmtId="0" fontId="55" fillId="33" borderId="46" xfId="0" applyFont="1" applyFill="1" applyBorder="1" applyAlignment="1">
      <alignment horizontal="center" vertical="center" readingOrder="2"/>
    </xf>
    <xf numFmtId="0" fontId="55" fillId="33" borderId="47" xfId="0" applyFont="1" applyFill="1" applyBorder="1" applyAlignment="1">
      <alignment horizontal="center" vertical="center" readingOrder="2"/>
    </xf>
    <xf numFmtId="0" fontId="55" fillId="33" borderId="48" xfId="0" applyFont="1" applyFill="1" applyBorder="1" applyAlignment="1">
      <alignment horizontal="center" vertical="center" readingOrder="2"/>
    </xf>
    <xf numFmtId="0" fontId="55" fillId="33" borderId="14" xfId="0" applyFont="1" applyFill="1" applyBorder="1" applyAlignment="1">
      <alignment horizontal="center" vertical="center" readingOrder="2"/>
    </xf>
    <xf numFmtId="0" fontId="55" fillId="33" borderId="0" xfId="0" applyFont="1" applyFill="1" applyBorder="1" applyAlignment="1">
      <alignment horizontal="center" vertical="center" readingOrder="2"/>
    </xf>
    <xf numFmtId="0" fontId="55" fillId="33" borderId="49" xfId="0" applyFont="1" applyFill="1" applyBorder="1" applyAlignment="1">
      <alignment horizontal="center" vertical="center" readingOrder="2"/>
    </xf>
    <xf numFmtId="0" fontId="55" fillId="33" borderId="15" xfId="0" applyFont="1" applyFill="1" applyBorder="1" applyAlignment="1">
      <alignment horizontal="center" vertical="center" readingOrder="2"/>
    </xf>
    <xf numFmtId="0" fontId="55" fillId="33" borderId="16" xfId="0" applyFont="1" applyFill="1" applyBorder="1" applyAlignment="1">
      <alignment horizontal="center" vertical="center" readingOrder="2"/>
    </xf>
    <xf numFmtId="0" fontId="55" fillId="33" borderId="17" xfId="0" applyFont="1" applyFill="1" applyBorder="1" applyAlignment="1">
      <alignment horizontal="center" vertical="center" readingOrder="2"/>
    </xf>
    <xf numFmtId="0" fontId="56" fillId="0" borderId="3" xfId="0" applyFont="1" applyBorder="1" applyAlignment="1">
      <alignment horizontal="center" vertical="center" readingOrder="2"/>
    </xf>
    <xf numFmtId="0" fontId="56" fillId="0" borderId="4" xfId="0" applyFont="1" applyBorder="1" applyAlignment="1">
      <alignment horizontal="center" vertical="center" readingOrder="2"/>
    </xf>
    <xf numFmtId="0" fontId="56" fillId="0" borderId="5" xfId="0" applyFont="1" applyBorder="1" applyAlignment="1">
      <alignment horizontal="center" vertical="center" readingOrder="2"/>
    </xf>
    <xf numFmtId="0" fontId="59" fillId="34" borderId="0" xfId="0" applyFont="1" applyFill="1" applyAlignment="1">
      <alignment horizontal="center" vertical="center" wrapText="1" readingOrder="2"/>
    </xf>
  </cellXfs>
  <cellStyles count="10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Comma 2" xfId="28"/>
    <cellStyle name="Comma 3" xfId="29"/>
    <cellStyle name="Comma 4" xfId="30"/>
    <cellStyle name="Currency 2" xfId="31"/>
    <cellStyle name="Explanatory Text" xfId="32"/>
    <cellStyle name="Good" xfId="33"/>
    <cellStyle name="Heading 1" xfId="34"/>
    <cellStyle name="Heading 2" xfId="35"/>
    <cellStyle name="Heading 2 2" xfId="36"/>
    <cellStyle name="Heading 2 4" xfId="37"/>
    <cellStyle name="Heading 3" xfId="38"/>
    <cellStyle name="Heading 4" xfId="39"/>
    <cellStyle name="Hyperlink 2" xfId="40"/>
    <cellStyle name="Input" xfId="41"/>
    <cellStyle name="Linked Cell" xfId="42"/>
    <cellStyle name="Neutral" xfId="43"/>
    <cellStyle name="Normal" xfId="0" builtinId="0"/>
    <cellStyle name="Normal 2" xfId="44"/>
    <cellStyle name="Normal 2 2" xfId="45"/>
    <cellStyle name="Normal 2 2 2" xfId="46"/>
    <cellStyle name="Normal 2 3" xfId="47"/>
    <cellStyle name="Normal 2 3 2" xfId="48"/>
    <cellStyle name="Normal 2 4" xfId="49"/>
    <cellStyle name="Normal 2 4 2" xfId="50"/>
    <cellStyle name="Normal 3" xfId="51"/>
    <cellStyle name="Normal 3 10" xfId="52"/>
    <cellStyle name="Normal 3 11" xfId="53"/>
    <cellStyle name="Normal 3 12" xfId="54"/>
    <cellStyle name="Normal 3 13" xfId="55"/>
    <cellStyle name="Normal 3 14" xfId="56"/>
    <cellStyle name="Normal 3 15" xfId="57"/>
    <cellStyle name="Normal 3 16" xfId="58"/>
    <cellStyle name="Normal 3 17" xfId="59"/>
    <cellStyle name="Normal 3 18" xfId="60"/>
    <cellStyle name="Normal 3 2" xfId="61"/>
    <cellStyle name="Normal 3 2 2" xfId="62"/>
    <cellStyle name="Normal 3 3" xfId="63"/>
    <cellStyle name="Normal 3 4" xfId="64"/>
    <cellStyle name="Normal 3 5" xfId="65"/>
    <cellStyle name="Normal 3 6" xfId="66"/>
    <cellStyle name="Normal 3 7" xfId="67"/>
    <cellStyle name="Normal 3 8" xfId="68"/>
    <cellStyle name="Normal 3 9" xfId="69"/>
    <cellStyle name="Normal 4" xfId="70"/>
    <cellStyle name="Normal 4 2" xfId="71"/>
    <cellStyle name="Normal 4 2 2" xfId="72"/>
    <cellStyle name="Normal 4 2 3" xfId="73"/>
    <cellStyle name="Normal 5" xfId="74"/>
    <cellStyle name="Normal 6" xfId="75"/>
    <cellStyle name="Normal 6 2" xfId="76"/>
    <cellStyle name="Normal 7" xfId="77"/>
    <cellStyle name="Normal 7 10" xfId="78"/>
    <cellStyle name="Normal 7 11" xfId="79"/>
    <cellStyle name="Normal 7 12" xfId="80"/>
    <cellStyle name="Normal 7 13" xfId="81"/>
    <cellStyle name="Normal 7 14" xfId="82"/>
    <cellStyle name="Normal 7 15" xfId="83"/>
    <cellStyle name="Normal 7 16" xfId="84"/>
    <cellStyle name="Normal 7 17" xfId="85"/>
    <cellStyle name="Normal 7 18" xfId="86"/>
    <cellStyle name="Normal 7 2" xfId="87"/>
    <cellStyle name="Normal 7 3" xfId="88"/>
    <cellStyle name="Normal 7 4" xfId="89"/>
    <cellStyle name="Normal 7 5" xfId="90"/>
    <cellStyle name="Normal 7 6" xfId="91"/>
    <cellStyle name="Normal 7 7" xfId="92"/>
    <cellStyle name="Normal 7 8" xfId="93"/>
    <cellStyle name="Normal 7 9" xfId="94"/>
    <cellStyle name="Normal 8" xfId="95"/>
    <cellStyle name="Note" xfId="96"/>
    <cellStyle name="Output" xfId="97"/>
    <cellStyle name="Percent 2" xfId="98"/>
    <cellStyle name="Title" xfId="99"/>
    <cellStyle name="Total" xfId="100"/>
    <cellStyle name="Warning Text" xfId="101"/>
    <cellStyle name="عنوان 5" xfId="102"/>
    <cellStyle name="نمط 1" xfId="1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828675</xdr:colOff>
      <xdr:row>0</xdr:row>
      <xdr:rowOff>85725</xdr:rowOff>
    </xdr:from>
    <xdr:to>
      <xdr:col>1</xdr:col>
      <xdr:colOff>2221730</xdr:colOff>
      <xdr:row>0</xdr:row>
      <xdr:rowOff>805725</xdr:rowOff>
    </xdr:to>
    <xdr:sp macro="[0]!main" textlink="">
      <xdr:nvSpPr>
        <xdr:cNvPr id="2" name="مستطيل مستدير الزوايا 1"/>
        <xdr:cNvSpPr/>
      </xdr:nvSpPr>
      <xdr:spPr>
        <a:xfrm>
          <a:off x="11236944895" y="85725"/>
          <a:ext cx="1393055" cy="720000"/>
        </a:xfrm>
        <a:prstGeom prst="round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69850" cap="rnd">
          <a:gradFill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rgbClr val="FF0000"/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19800000" scaled="0"/>
          </a:gradFill>
          <a:beve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600" b="1">
              <a:solidFill>
                <a:schemeClr val="tx1"/>
              </a:solidFill>
              <a:cs typeface="AF_Taif Normal" pitchFamily="2" charset="-78"/>
            </a:rPr>
            <a:t>الرئيسية</a:t>
          </a:r>
        </a:p>
      </xdr:txBody>
    </xdr:sp>
    <xdr:clientData/>
  </xdr:twoCellAnchor>
  <xdr:twoCellAnchor editAs="oneCell">
    <xdr:from>
      <xdr:col>3</xdr:col>
      <xdr:colOff>714375</xdr:colOff>
      <xdr:row>0</xdr:row>
      <xdr:rowOff>171450</xdr:rowOff>
    </xdr:from>
    <xdr:to>
      <xdr:col>3</xdr:col>
      <xdr:colOff>1315280</xdr:colOff>
      <xdr:row>0</xdr:row>
      <xdr:rowOff>847725</xdr:rowOff>
    </xdr:to>
    <xdr:pic macro="[0]!save"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393895" y="171450"/>
          <a:ext cx="600905" cy="676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250031</xdr:colOff>
      <xdr:row>0</xdr:row>
      <xdr:rowOff>516094</xdr:rowOff>
    </xdr:from>
    <xdr:to>
      <xdr:col>2</xdr:col>
      <xdr:colOff>989943</xdr:colOff>
      <xdr:row>0</xdr:row>
      <xdr:rowOff>1236094</xdr:rowOff>
    </xdr:to>
    <xdr:sp macro="[0]!main" textlink="">
      <xdr:nvSpPr>
        <xdr:cNvPr id="2" name="مستطيل مستدير الزوايا 1"/>
        <xdr:cNvSpPr/>
      </xdr:nvSpPr>
      <xdr:spPr>
        <a:xfrm rot="-1440000">
          <a:off x="11239262532" y="516094"/>
          <a:ext cx="1397137" cy="720000"/>
        </a:xfrm>
        <a:prstGeom prst="round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69850" cap="rnd">
          <a:gradFill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rgbClr val="FF0000"/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19800000" scaled="0"/>
          </a:gradFill>
          <a:beve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600" b="1">
              <a:solidFill>
                <a:schemeClr val="tx1"/>
              </a:solidFill>
              <a:cs typeface="AF_Taif Normal" pitchFamily="2" charset="-78"/>
            </a:rPr>
            <a:t>الرئيسية</a:t>
          </a:r>
        </a:p>
      </xdr:txBody>
    </xdr:sp>
    <xdr:clientData/>
  </xdr:twoCellAnchor>
  <xdr:twoCellAnchor editAs="oneCell">
    <xdr:from>
      <xdr:col>6</xdr:col>
      <xdr:colOff>1181528</xdr:colOff>
      <xdr:row>0</xdr:row>
      <xdr:rowOff>622967</xdr:rowOff>
    </xdr:from>
    <xdr:to>
      <xdr:col>7</xdr:col>
      <xdr:colOff>706616</xdr:colOff>
      <xdr:row>0</xdr:row>
      <xdr:rowOff>1628536</xdr:rowOff>
    </xdr:to>
    <xdr:pic macro="[0]!save"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735359" y="622967"/>
          <a:ext cx="715713" cy="1005569"/>
        </a:xfrm>
        <a:prstGeom prst="rect">
          <a:avLst/>
        </a:prstGeom>
      </xdr:spPr>
    </xdr:pic>
    <xdr:clientData/>
  </xdr:twoCellAnchor>
  <xdr:twoCellAnchor editAs="oneCell">
    <xdr:from>
      <xdr:col>9</xdr:col>
      <xdr:colOff>9337</xdr:colOff>
      <xdr:row>0</xdr:row>
      <xdr:rowOff>338636</xdr:rowOff>
    </xdr:from>
    <xdr:to>
      <xdr:col>11</xdr:col>
      <xdr:colOff>208365</xdr:colOff>
      <xdr:row>1</xdr:row>
      <xdr:rowOff>102263</xdr:rowOff>
    </xdr:to>
    <xdr:pic macro="[0]!PrintPreview_بيانات_أساسية"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757110" y="338636"/>
          <a:ext cx="1056278" cy="1601952"/>
        </a:xfrm>
        <a:prstGeom prst="rect">
          <a:avLst/>
        </a:prstGeom>
      </xdr:spPr>
    </xdr:pic>
    <xdr:clientData/>
  </xdr:twoCellAnchor>
  <xdr:twoCellAnchor editAs="oneCell">
    <xdr:from>
      <xdr:col>6</xdr:col>
      <xdr:colOff>190513</xdr:colOff>
      <xdr:row>0</xdr:row>
      <xdr:rowOff>487048</xdr:rowOff>
    </xdr:from>
    <xdr:to>
      <xdr:col>6</xdr:col>
      <xdr:colOff>928701</xdr:colOff>
      <xdr:row>0</xdr:row>
      <xdr:rowOff>1643062</xdr:rowOff>
    </xdr:to>
    <xdr:pic macro="[0]!SaveAsPDF_الاساسيه">
      <xdr:nvPicPr>
        <xdr:cNvPr id="5" name="صورة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703899" y="487048"/>
          <a:ext cx="738188" cy="1156014"/>
        </a:xfrm>
        <a:prstGeom prst="rect">
          <a:avLst/>
        </a:prstGeom>
      </xdr:spPr>
    </xdr:pic>
    <xdr:clientData/>
  </xdr:twoCellAnchor>
  <xdr:twoCellAnchor>
    <xdr:from>
      <xdr:col>3</xdr:col>
      <xdr:colOff>266372</xdr:colOff>
      <xdr:row>0</xdr:row>
      <xdr:rowOff>258519</xdr:rowOff>
    </xdr:from>
    <xdr:to>
      <xdr:col>3</xdr:col>
      <xdr:colOff>1166030</xdr:colOff>
      <xdr:row>0</xdr:row>
      <xdr:rowOff>1564781</xdr:rowOff>
    </xdr:to>
    <xdr:sp macro="[0]!حذف_الهمزات" textlink="">
      <xdr:nvSpPr>
        <xdr:cNvPr id="6" name="مستطيل مستدير الزوايا 5"/>
        <xdr:cNvSpPr/>
      </xdr:nvSpPr>
      <xdr:spPr>
        <a:xfrm rot="-1440000">
          <a:off x="11237895820" y="258519"/>
          <a:ext cx="899658" cy="1306262"/>
        </a:xfrm>
        <a:prstGeom prst="roundRect">
          <a:avLst/>
        </a:prstGeom>
        <a:solidFill>
          <a:schemeClr val="accent6">
            <a:lumMod val="5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>
              <a:solidFill>
                <a:schemeClr val="accent6">
                  <a:lumMod val="20000"/>
                  <a:lumOff val="80000"/>
                </a:schemeClr>
              </a:solidFill>
              <a:cs typeface="AF_Taif Normal" pitchFamily="2" charset="-78"/>
            </a:rPr>
            <a:t>تجهيز الأسماء</a:t>
          </a:r>
          <a:r>
            <a:rPr lang="ar-SA" sz="1600" baseline="0">
              <a:solidFill>
                <a:schemeClr val="accent6">
                  <a:lumMod val="20000"/>
                  <a:lumOff val="80000"/>
                </a:schemeClr>
              </a:solidFill>
              <a:cs typeface="AF_Taif Normal" pitchFamily="2" charset="-78"/>
            </a:rPr>
            <a:t> قبل الترتيب</a:t>
          </a:r>
          <a:endParaRPr lang="ar-EG" sz="1600">
            <a:solidFill>
              <a:schemeClr val="accent6">
                <a:lumMod val="20000"/>
                <a:lumOff val="80000"/>
              </a:schemeClr>
            </a:solidFill>
            <a:cs typeface="AF_Taif Normal" pitchFamily="2" charset="-78"/>
          </a:endParaRPr>
        </a:p>
      </xdr:txBody>
    </xdr:sp>
    <xdr:clientData/>
  </xdr:twoCellAnchor>
  <xdr:twoCellAnchor>
    <xdr:from>
      <xdr:col>3</xdr:col>
      <xdr:colOff>1329851</xdr:colOff>
      <xdr:row>0</xdr:row>
      <xdr:rowOff>269080</xdr:rowOff>
    </xdr:from>
    <xdr:to>
      <xdr:col>3</xdr:col>
      <xdr:colOff>2242446</xdr:colOff>
      <xdr:row>0</xdr:row>
      <xdr:rowOff>1575342</xdr:rowOff>
    </xdr:to>
    <xdr:sp macro="[0]!sortNames" textlink="">
      <xdr:nvSpPr>
        <xdr:cNvPr id="7" name="مستطيل مستدير الزوايا 6"/>
        <xdr:cNvSpPr/>
      </xdr:nvSpPr>
      <xdr:spPr>
        <a:xfrm rot="-1440000">
          <a:off x="11236819404" y="269080"/>
          <a:ext cx="912595" cy="1306262"/>
        </a:xfrm>
        <a:prstGeom prst="roundRect">
          <a:avLst/>
        </a:prstGeom>
        <a:solidFill>
          <a:schemeClr val="accent5">
            <a:lumMod val="5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aseline="0">
              <a:solidFill>
                <a:schemeClr val="accent6">
                  <a:lumMod val="20000"/>
                  <a:lumOff val="80000"/>
                </a:schemeClr>
              </a:solidFill>
              <a:cs typeface="AF_Taif Normal" pitchFamily="2" charset="-78"/>
            </a:rPr>
            <a:t>ترتيب أبجدي </a:t>
          </a:r>
          <a:endParaRPr lang="ar-EG" sz="1600">
            <a:solidFill>
              <a:schemeClr val="accent6">
                <a:lumMod val="20000"/>
                <a:lumOff val="80000"/>
              </a:schemeClr>
            </a:solidFill>
            <a:cs typeface="AF_Taif Normal" pitchFamily="2" charset="-78"/>
          </a:endParaRPr>
        </a:p>
      </xdr:txBody>
    </xdr:sp>
    <xdr:clientData/>
  </xdr:twoCellAnchor>
  <xdr:twoCellAnchor>
    <xdr:from>
      <xdr:col>4</xdr:col>
      <xdr:colOff>28951</xdr:colOff>
      <xdr:row>0</xdr:row>
      <xdr:rowOff>250020</xdr:rowOff>
    </xdr:from>
    <xdr:to>
      <xdr:col>4</xdr:col>
      <xdr:colOff>943351</xdr:colOff>
      <xdr:row>0</xdr:row>
      <xdr:rowOff>1556282</xdr:rowOff>
    </xdr:to>
    <xdr:sp macro="[0]!ترتيب_أبجدي_ذكر" textlink="">
      <xdr:nvSpPr>
        <xdr:cNvPr id="8" name="مستطيل مستدير الزوايا 7"/>
        <xdr:cNvSpPr/>
      </xdr:nvSpPr>
      <xdr:spPr>
        <a:xfrm rot="-1440000">
          <a:off x="11234641874" y="250020"/>
          <a:ext cx="914400" cy="1306262"/>
        </a:xfrm>
        <a:prstGeom prst="roundRect">
          <a:avLst/>
        </a:prstGeom>
        <a:solidFill>
          <a:schemeClr val="accent3">
            <a:lumMod val="5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 baseline="0">
              <a:solidFill>
                <a:schemeClr val="accent6">
                  <a:lumMod val="20000"/>
                  <a:lumOff val="80000"/>
                </a:schemeClr>
              </a:solidFill>
              <a:cs typeface="AF_Taif Normal" pitchFamily="2" charset="-78"/>
            </a:rPr>
            <a:t>ترتيب أبجدي ذكر</a:t>
          </a:r>
          <a:endParaRPr lang="ar-EG" sz="1600">
            <a:solidFill>
              <a:schemeClr val="accent6">
                <a:lumMod val="20000"/>
                <a:lumOff val="80000"/>
              </a:schemeClr>
            </a:solidFill>
            <a:cs typeface="AF_Taif Normal" pitchFamily="2" charset="-78"/>
          </a:endParaRPr>
        </a:p>
      </xdr:txBody>
    </xdr:sp>
    <xdr:clientData/>
  </xdr:twoCellAnchor>
  <xdr:twoCellAnchor>
    <xdr:from>
      <xdr:col>3</xdr:col>
      <xdr:colOff>2424867</xdr:colOff>
      <xdr:row>0</xdr:row>
      <xdr:rowOff>256518</xdr:rowOff>
    </xdr:from>
    <xdr:to>
      <xdr:col>3</xdr:col>
      <xdr:colOff>3332463</xdr:colOff>
      <xdr:row>0</xdr:row>
      <xdr:rowOff>1562780</xdr:rowOff>
    </xdr:to>
    <xdr:sp macro="[0]!ترتيب_أبجدي_أنثى" textlink="">
      <xdr:nvSpPr>
        <xdr:cNvPr id="9" name="مستطيل مستدير الزوايا 8"/>
        <xdr:cNvSpPr/>
      </xdr:nvSpPr>
      <xdr:spPr>
        <a:xfrm rot="-1440000">
          <a:off x="11235729387" y="256518"/>
          <a:ext cx="907596" cy="1306262"/>
        </a:xfrm>
        <a:prstGeom prst="roundRect">
          <a:avLst/>
        </a:prstGeom>
        <a:solidFill>
          <a:schemeClr val="accent2">
            <a:lumMod val="5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 baseline="0">
              <a:solidFill>
                <a:schemeClr val="accent6">
                  <a:lumMod val="20000"/>
                  <a:lumOff val="80000"/>
                </a:schemeClr>
              </a:solidFill>
              <a:cs typeface="AF_Taif Normal" pitchFamily="2" charset="-78"/>
            </a:rPr>
            <a:t>ترتيب أبجدي أنثى</a:t>
          </a:r>
          <a:endParaRPr lang="ar-EG" sz="1600">
            <a:solidFill>
              <a:schemeClr val="accent6">
                <a:lumMod val="20000"/>
                <a:lumOff val="80000"/>
              </a:schemeClr>
            </a:solidFill>
            <a:cs typeface="AF_Taif Normal" pitchFamily="2" charset="-78"/>
          </a:endParaRPr>
        </a:p>
      </xdr:txBody>
    </xdr:sp>
    <xdr:clientData/>
  </xdr:twoCellAnchor>
  <xdr:twoCellAnchor>
    <xdr:from>
      <xdr:col>4</xdr:col>
      <xdr:colOff>1102881</xdr:colOff>
      <xdr:row>0</xdr:row>
      <xdr:rowOff>389827</xdr:rowOff>
    </xdr:from>
    <xdr:to>
      <xdr:col>4</xdr:col>
      <xdr:colOff>1920457</xdr:colOff>
      <xdr:row>0</xdr:row>
      <xdr:rowOff>1616170</xdr:rowOff>
    </xdr:to>
    <xdr:sp macro="[0]!تصفير" textlink="">
      <xdr:nvSpPr>
        <xdr:cNvPr id="10" name="مستطيل مستدير الزوايا 9"/>
        <xdr:cNvSpPr/>
      </xdr:nvSpPr>
      <xdr:spPr>
        <a:xfrm rot="20055031">
          <a:off x="11233664768" y="389827"/>
          <a:ext cx="817576" cy="1226343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aseline="0">
              <a:solidFill>
                <a:srgbClr val="FF0000"/>
              </a:solidFill>
              <a:cs typeface="AF_Taif Normal" pitchFamily="2" charset="-78"/>
            </a:rPr>
            <a:t>محو بيانات الشيت</a:t>
          </a:r>
          <a:endParaRPr lang="ar-EG" sz="1600">
            <a:solidFill>
              <a:srgbClr val="FF0000"/>
            </a:solidFill>
            <a:cs typeface="AF_Taif Normal" pitchFamily="2" charset="-7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250031</xdr:colOff>
      <xdr:row>0</xdr:row>
      <xdr:rowOff>516094</xdr:rowOff>
    </xdr:from>
    <xdr:to>
      <xdr:col>2</xdr:col>
      <xdr:colOff>989943</xdr:colOff>
      <xdr:row>0</xdr:row>
      <xdr:rowOff>1236094</xdr:rowOff>
    </xdr:to>
    <xdr:sp macro="[0]!main" textlink="">
      <xdr:nvSpPr>
        <xdr:cNvPr id="2" name="مستطيل مستدير الزوايا 1"/>
        <xdr:cNvSpPr/>
      </xdr:nvSpPr>
      <xdr:spPr>
        <a:xfrm rot="-1440000">
          <a:off x="11239262532" y="516094"/>
          <a:ext cx="1397137" cy="720000"/>
        </a:xfrm>
        <a:prstGeom prst="round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69850" cap="rnd">
          <a:gradFill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rgbClr val="FF0000"/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19800000" scaled="0"/>
          </a:gradFill>
          <a:beve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600" b="1">
              <a:solidFill>
                <a:schemeClr val="tx1"/>
              </a:solidFill>
              <a:cs typeface="AF_Taif Normal" pitchFamily="2" charset="-78"/>
            </a:rPr>
            <a:t>الرئيسية</a:t>
          </a:r>
        </a:p>
      </xdr:txBody>
    </xdr:sp>
    <xdr:clientData/>
  </xdr:twoCellAnchor>
  <xdr:twoCellAnchor editAs="oneCell">
    <xdr:from>
      <xdr:col>5</xdr:col>
      <xdr:colOff>1181528</xdr:colOff>
      <xdr:row>0</xdr:row>
      <xdr:rowOff>622967</xdr:rowOff>
    </xdr:from>
    <xdr:to>
      <xdr:col>6</xdr:col>
      <xdr:colOff>722491</xdr:colOff>
      <xdr:row>0</xdr:row>
      <xdr:rowOff>1628536</xdr:rowOff>
    </xdr:to>
    <xdr:pic macro="[0]!save"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735359" y="622967"/>
          <a:ext cx="715713" cy="1005569"/>
        </a:xfrm>
        <a:prstGeom prst="rect">
          <a:avLst/>
        </a:prstGeom>
      </xdr:spPr>
    </xdr:pic>
    <xdr:clientData/>
  </xdr:twoCellAnchor>
  <xdr:twoCellAnchor editAs="oneCell">
    <xdr:from>
      <xdr:col>8</xdr:col>
      <xdr:colOff>9337</xdr:colOff>
      <xdr:row>0</xdr:row>
      <xdr:rowOff>338636</xdr:rowOff>
    </xdr:from>
    <xdr:to>
      <xdr:col>10</xdr:col>
      <xdr:colOff>208365</xdr:colOff>
      <xdr:row>1</xdr:row>
      <xdr:rowOff>102263</xdr:rowOff>
    </xdr:to>
    <xdr:pic macro="[0]!PrintPreview_بيانات_أساسية"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757110" y="338636"/>
          <a:ext cx="1056278" cy="160195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190513</xdr:colOff>
      <xdr:row>0</xdr:row>
      <xdr:rowOff>487048</xdr:rowOff>
    </xdr:from>
    <xdr:to>
      <xdr:col>6</xdr:col>
      <xdr:colOff>277826</xdr:colOff>
      <xdr:row>0</xdr:row>
      <xdr:rowOff>1643062</xdr:rowOff>
    </xdr:to>
    <xdr:pic macro="[0]!SaveAsPDF_الاساسيه">
      <xdr:nvPicPr>
        <xdr:cNvPr id="5" name="صورة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703899" y="487048"/>
          <a:ext cx="738188" cy="1156014"/>
        </a:xfrm>
        <a:prstGeom prst="rect">
          <a:avLst/>
        </a:prstGeom>
      </xdr:spPr>
    </xdr:pic>
    <xdr:clientData/>
  </xdr:twoCellAnchor>
  <xdr:twoCellAnchor>
    <xdr:from>
      <xdr:col>3</xdr:col>
      <xdr:colOff>266372</xdr:colOff>
      <xdr:row>0</xdr:row>
      <xdr:rowOff>258519</xdr:rowOff>
    </xdr:from>
    <xdr:to>
      <xdr:col>3</xdr:col>
      <xdr:colOff>1166030</xdr:colOff>
      <xdr:row>0</xdr:row>
      <xdr:rowOff>1564781</xdr:rowOff>
    </xdr:to>
    <xdr:sp macro="[0]!حذف_الهمزات" textlink="">
      <xdr:nvSpPr>
        <xdr:cNvPr id="6" name="مستطيل مستدير الزوايا 5"/>
        <xdr:cNvSpPr/>
      </xdr:nvSpPr>
      <xdr:spPr>
        <a:xfrm rot="-1440000">
          <a:off x="11237895820" y="258519"/>
          <a:ext cx="899658" cy="1306262"/>
        </a:xfrm>
        <a:prstGeom prst="roundRect">
          <a:avLst/>
        </a:prstGeom>
        <a:solidFill>
          <a:schemeClr val="accent6">
            <a:lumMod val="5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>
              <a:solidFill>
                <a:schemeClr val="accent6">
                  <a:lumMod val="20000"/>
                  <a:lumOff val="80000"/>
                </a:schemeClr>
              </a:solidFill>
              <a:cs typeface="AF_Taif Normal" pitchFamily="2" charset="-78"/>
            </a:rPr>
            <a:t>تجهيز الأسماء</a:t>
          </a:r>
          <a:r>
            <a:rPr lang="ar-SA" sz="1600" baseline="0">
              <a:solidFill>
                <a:schemeClr val="accent6">
                  <a:lumMod val="20000"/>
                  <a:lumOff val="80000"/>
                </a:schemeClr>
              </a:solidFill>
              <a:cs typeface="AF_Taif Normal" pitchFamily="2" charset="-78"/>
            </a:rPr>
            <a:t> قبل الترتيب</a:t>
          </a:r>
          <a:endParaRPr lang="ar-EG" sz="1600">
            <a:solidFill>
              <a:schemeClr val="accent6">
                <a:lumMod val="20000"/>
                <a:lumOff val="80000"/>
              </a:schemeClr>
            </a:solidFill>
            <a:cs typeface="AF_Taif Normal" pitchFamily="2" charset="-78"/>
          </a:endParaRPr>
        </a:p>
      </xdr:txBody>
    </xdr:sp>
    <xdr:clientData/>
  </xdr:twoCellAnchor>
  <xdr:twoCellAnchor>
    <xdr:from>
      <xdr:col>3</xdr:col>
      <xdr:colOff>1329851</xdr:colOff>
      <xdr:row>0</xdr:row>
      <xdr:rowOff>269080</xdr:rowOff>
    </xdr:from>
    <xdr:to>
      <xdr:col>3</xdr:col>
      <xdr:colOff>2242446</xdr:colOff>
      <xdr:row>0</xdr:row>
      <xdr:rowOff>1575342</xdr:rowOff>
    </xdr:to>
    <xdr:sp macro="[0]!sortNames" textlink="">
      <xdr:nvSpPr>
        <xdr:cNvPr id="7" name="مستطيل مستدير الزوايا 6"/>
        <xdr:cNvSpPr/>
      </xdr:nvSpPr>
      <xdr:spPr>
        <a:xfrm rot="-1440000">
          <a:off x="11236819404" y="269080"/>
          <a:ext cx="912595" cy="1306262"/>
        </a:xfrm>
        <a:prstGeom prst="roundRect">
          <a:avLst/>
        </a:prstGeom>
        <a:solidFill>
          <a:schemeClr val="accent5">
            <a:lumMod val="5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aseline="0">
              <a:solidFill>
                <a:schemeClr val="accent6">
                  <a:lumMod val="20000"/>
                  <a:lumOff val="80000"/>
                </a:schemeClr>
              </a:solidFill>
              <a:cs typeface="AF_Taif Normal" pitchFamily="2" charset="-78"/>
            </a:rPr>
            <a:t>ترتيب أبجدي </a:t>
          </a:r>
          <a:endParaRPr lang="ar-EG" sz="1600">
            <a:solidFill>
              <a:schemeClr val="accent6">
                <a:lumMod val="20000"/>
                <a:lumOff val="80000"/>
              </a:schemeClr>
            </a:solidFill>
            <a:cs typeface="AF_Taif Normal" pitchFamily="2" charset="-78"/>
          </a:endParaRPr>
        </a:p>
      </xdr:txBody>
    </xdr:sp>
    <xdr:clientData/>
  </xdr:twoCellAnchor>
  <xdr:twoCellAnchor>
    <xdr:from>
      <xdr:col>4</xdr:col>
      <xdr:colOff>28951</xdr:colOff>
      <xdr:row>0</xdr:row>
      <xdr:rowOff>250020</xdr:rowOff>
    </xdr:from>
    <xdr:to>
      <xdr:col>4</xdr:col>
      <xdr:colOff>943351</xdr:colOff>
      <xdr:row>0</xdr:row>
      <xdr:rowOff>1556282</xdr:rowOff>
    </xdr:to>
    <xdr:sp macro="[0]!ترتيب_أبجدي_ذكر" textlink="">
      <xdr:nvSpPr>
        <xdr:cNvPr id="8" name="مستطيل مستدير الزوايا 7"/>
        <xdr:cNvSpPr/>
      </xdr:nvSpPr>
      <xdr:spPr>
        <a:xfrm rot="-1440000">
          <a:off x="11234641874" y="250020"/>
          <a:ext cx="914400" cy="1306262"/>
        </a:xfrm>
        <a:prstGeom prst="roundRect">
          <a:avLst/>
        </a:prstGeom>
        <a:solidFill>
          <a:schemeClr val="accent3">
            <a:lumMod val="5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 baseline="0">
              <a:solidFill>
                <a:schemeClr val="accent6">
                  <a:lumMod val="20000"/>
                  <a:lumOff val="80000"/>
                </a:schemeClr>
              </a:solidFill>
              <a:cs typeface="AF_Taif Normal" pitchFamily="2" charset="-78"/>
            </a:rPr>
            <a:t>ترتيب أبجدي ذكر</a:t>
          </a:r>
          <a:endParaRPr lang="ar-EG" sz="1600">
            <a:solidFill>
              <a:schemeClr val="accent6">
                <a:lumMod val="20000"/>
                <a:lumOff val="80000"/>
              </a:schemeClr>
            </a:solidFill>
            <a:cs typeface="AF_Taif Normal" pitchFamily="2" charset="-78"/>
          </a:endParaRPr>
        </a:p>
      </xdr:txBody>
    </xdr:sp>
    <xdr:clientData/>
  </xdr:twoCellAnchor>
  <xdr:twoCellAnchor>
    <xdr:from>
      <xdr:col>3</xdr:col>
      <xdr:colOff>2424867</xdr:colOff>
      <xdr:row>0</xdr:row>
      <xdr:rowOff>256518</xdr:rowOff>
    </xdr:from>
    <xdr:to>
      <xdr:col>3</xdr:col>
      <xdr:colOff>3332463</xdr:colOff>
      <xdr:row>0</xdr:row>
      <xdr:rowOff>1562780</xdr:rowOff>
    </xdr:to>
    <xdr:sp macro="[0]!ترتيب_أبجدي_أنثى" textlink="">
      <xdr:nvSpPr>
        <xdr:cNvPr id="9" name="مستطيل مستدير الزوايا 8"/>
        <xdr:cNvSpPr/>
      </xdr:nvSpPr>
      <xdr:spPr>
        <a:xfrm rot="-1440000">
          <a:off x="11235729387" y="256518"/>
          <a:ext cx="907596" cy="1306262"/>
        </a:xfrm>
        <a:prstGeom prst="roundRect">
          <a:avLst/>
        </a:prstGeom>
        <a:solidFill>
          <a:schemeClr val="accent2">
            <a:lumMod val="5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 baseline="0">
              <a:solidFill>
                <a:schemeClr val="accent6">
                  <a:lumMod val="20000"/>
                  <a:lumOff val="80000"/>
                </a:schemeClr>
              </a:solidFill>
              <a:cs typeface="AF_Taif Normal" pitchFamily="2" charset="-78"/>
            </a:rPr>
            <a:t>ترتيب أبجدي أنثى</a:t>
          </a:r>
          <a:endParaRPr lang="ar-EG" sz="1600">
            <a:solidFill>
              <a:schemeClr val="accent6">
                <a:lumMod val="20000"/>
                <a:lumOff val="80000"/>
              </a:schemeClr>
            </a:solidFill>
            <a:cs typeface="AF_Taif Normal" pitchFamily="2" charset="-78"/>
          </a:endParaRPr>
        </a:p>
      </xdr:txBody>
    </xdr:sp>
    <xdr:clientData/>
  </xdr:twoCellAnchor>
  <xdr:twoCellAnchor>
    <xdr:from>
      <xdr:col>4</xdr:col>
      <xdr:colOff>1102881</xdr:colOff>
      <xdr:row>0</xdr:row>
      <xdr:rowOff>389827</xdr:rowOff>
    </xdr:from>
    <xdr:to>
      <xdr:col>4</xdr:col>
      <xdr:colOff>1920457</xdr:colOff>
      <xdr:row>0</xdr:row>
      <xdr:rowOff>1616170</xdr:rowOff>
    </xdr:to>
    <xdr:sp macro="[0]!تصفير" textlink="">
      <xdr:nvSpPr>
        <xdr:cNvPr id="10" name="مستطيل مستدير الزوايا 9"/>
        <xdr:cNvSpPr/>
      </xdr:nvSpPr>
      <xdr:spPr>
        <a:xfrm rot="20055031">
          <a:off x="11233664768" y="389827"/>
          <a:ext cx="817576" cy="1226343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aseline="0">
              <a:solidFill>
                <a:srgbClr val="FF0000"/>
              </a:solidFill>
              <a:cs typeface="AF_Taif Normal" pitchFamily="2" charset="-78"/>
            </a:rPr>
            <a:t>محو بيانات الشيت</a:t>
          </a:r>
          <a:endParaRPr lang="ar-EG" sz="1600">
            <a:solidFill>
              <a:srgbClr val="FF0000"/>
            </a:solidFill>
            <a:cs typeface="AF_Taif Normal" pitchFamily="2" charset="-7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250031</xdr:colOff>
      <xdr:row>0</xdr:row>
      <xdr:rowOff>516094</xdr:rowOff>
    </xdr:from>
    <xdr:to>
      <xdr:col>2</xdr:col>
      <xdr:colOff>989943</xdr:colOff>
      <xdr:row>0</xdr:row>
      <xdr:rowOff>1236094</xdr:rowOff>
    </xdr:to>
    <xdr:sp macro="[0]!main" textlink="">
      <xdr:nvSpPr>
        <xdr:cNvPr id="2" name="مستطيل مستدير الزوايا 1"/>
        <xdr:cNvSpPr/>
      </xdr:nvSpPr>
      <xdr:spPr>
        <a:xfrm rot="-1440000">
          <a:off x="11239262532" y="516094"/>
          <a:ext cx="1397137" cy="720000"/>
        </a:xfrm>
        <a:prstGeom prst="round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69850" cap="rnd">
          <a:gradFill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rgbClr val="FF0000"/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19800000" scaled="0"/>
          </a:gradFill>
          <a:beve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600" b="1">
              <a:solidFill>
                <a:schemeClr val="tx1"/>
              </a:solidFill>
              <a:cs typeface="AF_Taif Normal" pitchFamily="2" charset="-78"/>
            </a:rPr>
            <a:t>الرئيسية</a:t>
          </a:r>
        </a:p>
      </xdr:txBody>
    </xdr:sp>
    <xdr:clientData/>
  </xdr:twoCellAnchor>
  <xdr:twoCellAnchor editAs="oneCell">
    <xdr:from>
      <xdr:col>5</xdr:col>
      <xdr:colOff>1181528</xdr:colOff>
      <xdr:row>0</xdr:row>
      <xdr:rowOff>622967</xdr:rowOff>
    </xdr:from>
    <xdr:to>
      <xdr:col>6</xdr:col>
      <xdr:colOff>722491</xdr:colOff>
      <xdr:row>0</xdr:row>
      <xdr:rowOff>1628536</xdr:rowOff>
    </xdr:to>
    <xdr:pic macro="[0]!save"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735359" y="622967"/>
          <a:ext cx="715713" cy="1005569"/>
        </a:xfrm>
        <a:prstGeom prst="rect">
          <a:avLst/>
        </a:prstGeom>
      </xdr:spPr>
    </xdr:pic>
    <xdr:clientData/>
  </xdr:twoCellAnchor>
  <xdr:twoCellAnchor editAs="oneCell">
    <xdr:from>
      <xdr:col>8</xdr:col>
      <xdr:colOff>9337</xdr:colOff>
      <xdr:row>0</xdr:row>
      <xdr:rowOff>338636</xdr:rowOff>
    </xdr:from>
    <xdr:to>
      <xdr:col>10</xdr:col>
      <xdr:colOff>208365</xdr:colOff>
      <xdr:row>1</xdr:row>
      <xdr:rowOff>102263</xdr:rowOff>
    </xdr:to>
    <xdr:pic macro="[0]!PrintPreview_بيانات_أساسية"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757110" y="338636"/>
          <a:ext cx="1056278" cy="160195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190513</xdr:colOff>
      <xdr:row>0</xdr:row>
      <xdr:rowOff>487048</xdr:rowOff>
    </xdr:from>
    <xdr:to>
      <xdr:col>6</xdr:col>
      <xdr:colOff>277826</xdr:colOff>
      <xdr:row>0</xdr:row>
      <xdr:rowOff>1643062</xdr:rowOff>
    </xdr:to>
    <xdr:pic macro="[0]!SaveAsPDF_الاساسيه">
      <xdr:nvPicPr>
        <xdr:cNvPr id="5" name="صورة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703899" y="487048"/>
          <a:ext cx="738188" cy="1156014"/>
        </a:xfrm>
        <a:prstGeom prst="rect">
          <a:avLst/>
        </a:prstGeom>
      </xdr:spPr>
    </xdr:pic>
    <xdr:clientData/>
  </xdr:twoCellAnchor>
  <xdr:twoCellAnchor>
    <xdr:from>
      <xdr:col>3</xdr:col>
      <xdr:colOff>266372</xdr:colOff>
      <xdr:row>0</xdr:row>
      <xdr:rowOff>258519</xdr:rowOff>
    </xdr:from>
    <xdr:to>
      <xdr:col>3</xdr:col>
      <xdr:colOff>1166030</xdr:colOff>
      <xdr:row>0</xdr:row>
      <xdr:rowOff>1564781</xdr:rowOff>
    </xdr:to>
    <xdr:sp macro="[0]!حذف_الهمزات" textlink="">
      <xdr:nvSpPr>
        <xdr:cNvPr id="6" name="مستطيل مستدير الزوايا 5"/>
        <xdr:cNvSpPr/>
      </xdr:nvSpPr>
      <xdr:spPr>
        <a:xfrm rot="-1440000">
          <a:off x="11237895820" y="258519"/>
          <a:ext cx="899658" cy="1306262"/>
        </a:xfrm>
        <a:prstGeom prst="roundRect">
          <a:avLst/>
        </a:prstGeom>
        <a:solidFill>
          <a:schemeClr val="accent6">
            <a:lumMod val="5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>
              <a:solidFill>
                <a:schemeClr val="accent6">
                  <a:lumMod val="20000"/>
                  <a:lumOff val="80000"/>
                </a:schemeClr>
              </a:solidFill>
              <a:cs typeface="AF_Taif Normal" pitchFamily="2" charset="-78"/>
            </a:rPr>
            <a:t>تجهيز الأسماء</a:t>
          </a:r>
          <a:r>
            <a:rPr lang="ar-SA" sz="1600" baseline="0">
              <a:solidFill>
                <a:schemeClr val="accent6">
                  <a:lumMod val="20000"/>
                  <a:lumOff val="80000"/>
                </a:schemeClr>
              </a:solidFill>
              <a:cs typeface="AF_Taif Normal" pitchFamily="2" charset="-78"/>
            </a:rPr>
            <a:t> قبل الترتيب</a:t>
          </a:r>
          <a:endParaRPr lang="ar-EG" sz="1600">
            <a:solidFill>
              <a:schemeClr val="accent6">
                <a:lumMod val="20000"/>
                <a:lumOff val="80000"/>
              </a:schemeClr>
            </a:solidFill>
            <a:cs typeface="AF_Taif Normal" pitchFamily="2" charset="-78"/>
          </a:endParaRPr>
        </a:p>
      </xdr:txBody>
    </xdr:sp>
    <xdr:clientData/>
  </xdr:twoCellAnchor>
  <xdr:twoCellAnchor>
    <xdr:from>
      <xdr:col>3</xdr:col>
      <xdr:colOff>1329851</xdr:colOff>
      <xdr:row>0</xdr:row>
      <xdr:rowOff>269080</xdr:rowOff>
    </xdr:from>
    <xdr:to>
      <xdr:col>3</xdr:col>
      <xdr:colOff>2242446</xdr:colOff>
      <xdr:row>0</xdr:row>
      <xdr:rowOff>1575342</xdr:rowOff>
    </xdr:to>
    <xdr:sp macro="[0]!sortNames" textlink="">
      <xdr:nvSpPr>
        <xdr:cNvPr id="7" name="مستطيل مستدير الزوايا 6"/>
        <xdr:cNvSpPr/>
      </xdr:nvSpPr>
      <xdr:spPr>
        <a:xfrm rot="-1440000">
          <a:off x="11236819404" y="269080"/>
          <a:ext cx="912595" cy="1306262"/>
        </a:xfrm>
        <a:prstGeom prst="roundRect">
          <a:avLst/>
        </a:prstGeom>
        <a:solidFill>
          <a:schemeClr val="accent5">
            <a:lumMod val="5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aseline="0">
              <a:solidFill>
                <a:schemeClr val="accent6">
                  <a:lumMod val="20000"/>
                  <a:lumOff val="80000"/>
                </a:schemeClr>
              </a:solidFill>
              <a:cs typeface="AF_Taif Normal" pitchFamily="2" charset="-78"/>
            </a:rPr>
            <a:t>ترتيب أبجدي </a:t>
          </a:r>
          <a:endParaRPr lang="ar-EG" sz="1600">
            <a:solidFill>
              <a:schemeClr val="accent6">
                <a:lumMod val="20000"/>
                <a:lumOff val="80000"/>
              </a:schemeClr>
            </a:solidFill>
            <a:cs typeface="AF_Taif Normal" pitchFamily="2" charset="-78"/>
          </a:endParaRPr>
        </a:p>
      </xdr:txBody>
    </xdr:sp>
    <xdr:clientData/>
  </xdr:twoCellAnchor>
  <xdr:twoCellAnchor>
    <xdr:from>
      <xdr:col>4</xdr:col>
      <xdr:colOff>28951</xdr:colOff>
      <xdr:row>0</xdr:row>
      <xdr:rowOff>250020</xdr:rowOff>
    </xdr:from>
    <xdr:to>
      <xdr:col>4</xdr:col>
      <xdr:colOff>943351</xdr:colOff>
      <xdr:row>0</xdr:row>
      <xdr:rowOff>1556282</xdr:rowOff>
    </xdr:to>
    <xdr:sp macro="[0]!ترتيب_أبجدي_ذكر" textlink="">
      <xdr:nvSpPr>
        <xdr:cNvPr id="8" name="مستطيل مستدير الزوايا 7"/>
        <xdr:cNvSpPr/>
      </xdr:nvSpPr>
      <xdr:spPr>
        <a:xfrm rot="-1440000">
          <a:off x="11234641874" y="250020"/>
          <a:ext cx="914400" cy="1306262"/>
        </a:xfrm>
        <a:prstGeom prst="roundRect">
          <a:avLst/>
        </a:prstGeom>
        <a:solidFill>
          <a:schemeClr val="accent3">
            <a:lumMod val="5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 baseline="0">
              <a:solidFill>
                <a:schemeClr val="accent6">
                  <a:lumMod val="20000"/>
                  <a:lumOff val="80000"/>
                </a:schemeClr>
              </a:solidFill>
              <a:cs typeface="AF_Taif Normal" pitchFamily="2" charset="-78"/>
            </a:rPr>
            <a:t>ترتيب أبجدي ذكر</a:t>
          </a:r>
          <a:endParaRPr lang="ar-EG" sz="1600">
            <a:solidFill>
              <a:schemeClr val="accent6">
                <a:lumMod val="20000"/>
                <a:lumOff val="80000"/>
              </a:schemeClr>
            </a:solidFill>
            <a:cs typeface="AF_Taif Normal" pitchFamily="2" charset="-78"/>
          </a:endParaRPr>
        </a:p>
      </xdr:txBody>
    </xdr:sp>
    <xdr:clientData/>
  </xdr:twoCellAnchor>
  <xdr:twoCellAnchor>
    <xdr:from>
      <xdr:col>3</xdr:col>
      <xdr:colOff>2424867</xdr:colOff>
      <xdr:row>0</xdr:row>
      <xdr:rowOff>256518</xdr:rowOff>
    </xdr:from>
    <xdr:to>
      <xdr:col>3</xdr:col>
      <xdr:colOff>3332463</xdr:colOff>
      <xdr:row>0</xdr:row>
      <xdr:rowOff>1562780</xdr:rowOff>
    </xdr:to>
    <xdr:sp macro="[0]!ترتيب_أبجدي_أنثى" textlink="">
      <xdr:nvSpPr>
        <xdr:cNvPr id="9" name="مستطيل مستدير الزوايا 8"/>
        <xdr:cNvSpPr/>
      </xdr:nvSpPr>
      <xdr:spPr>
        <a:xfrm rot="-1440000">
          <a:off x="11235729387" y="256518"/>
          <a:ext cx="907596" cy="1306262"/>
        </a:xfrm>
        <a:prstGeom prst="roundRect">
          <a:avLst/>
        </a:prstGeom>
        <a:solidFill>
          <a:schemeClr val="accent2">
            <a:lumMod val="5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 baseline="0">
              <a:solidFill>
                <a:schemeClr val="accent6">
                  <a:lumMod val="20000"/>
                  <a:lumOff val="80000"/>
                </a:schemeClr>
              </a:solidFill>
              <a:cs typeface="AF_Taif Normal" pitchFamily="2" charset="-78"/>
            </a:rPr>
            <a:t>ترتيب أبجدي أنثى</a:t>
          </a:r>
          <a:endParaRPr lang="ar-EG" sz="1600">
            <a:solidFill>
              <a:schemeClr val="accent6">
                <a:lumMod val="20000"/>
                <a:lumOff val="80000"/>
              </a:schemeClr>
            </a:solidFill>
            <a:cs typeface="AF_Taif Normal" pitchFamily="2" charset="-78"/>
          </a:endParaRPr>
        </a:p>
      </xdr:txBody>
    </xdr:sp>
    <xdr:clientData/>
  </xdr:twoCellAnchor>
  <xdr:twoCellAnchor>
    <xdr:from>
      <xdr:col>4</xdr:col>
      <xdr:colOff>1102881</xdr:colOff>
      <xdr:row>0</xdr:row>
      <xdr:rowOff>389827</xdr:rowOff>
    </xdr:from>
    <xdr:to>
      <xdr:col>4</xdr:col>
      <xdr:colOff>1920457</xdr:colOff>
      <xdr:row>0</xdr:row>
      <xdr:rowOff>1616170</xdr:rowOff>
    </xdr:to>
    <xdr:sp macro="[0]!تصفير" textlink="">
      <xdr:nvSpPr>
        <xdr:cNvPr id="10" name="مستطيل مستدير الزوايا 9"/>
        <xdr:cNvSpPr/>
      </xdr:nvSpPr>
      <xdr:spPr>
        <a:xfrm rot="20055031">
          <a:off x="11233664768" y="389827"/>
          <a:ext cx="817576" cy="1226343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aseline="0">
              <a:solidFill>
                <a:srgbClr val="FF0000"/>
              </a:solidFill>
              <a:cs typeface="AF_Taif Normal" pitchFamily="2" charset="-78"/>
            </a:rPr>
            <a:t>محو بيانات الشيت</a:t>
          </a:r>
          <a:endParaRPr lang="ar-EG" sz="1600">
            <a:solidFill>
              <a:srgbClr val="FF0000"/>
            </a:solidFill>
            <a:cs typeface="AF_Taif Normal" pitchFamily="2" charset="-78"/>
          </a:endParaRPr>
        </a:p>
      </xdr:txBody>
    </xdr:sp>
    <xdr:clientData/>
  </xdr:twoCellAnchor>
  <xdr:twoCellAnchor editAs="oneCell">
    <xdr:from>
      <xdr:col>5</xdr:col>
      <xdr:colOff>190513</xdr:colOff>
      <xdr:row>0</xdr:row>
      <xdr:rowOff>487048</xdr:rowOff>
    </xdr:from>
    <xdr:to>
      <xdr:col>6</xdr:col>
      <xdr:colOff>277826</xdr:colOff>
      <xdr:row>0</xdr:row>
      <xdr:rowOff>1643062</xdr:rowOff>
    </xdr:to>
    <xdr:pic macro="[0]!SaveAsPDF_الاساسيه">
      <xdr:nvPicPr>
        <xdr:cNvPr id="11" name="صورة 10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164149" y="487048"/>
          <a:ext cx="744538" cy="115601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111125</xdr:colOff>
      <xdr:row>1</xdr:row>
      <xdr:rowOff>142875</xdr:rowOff>
    </xdr:from>
    <xdr:to>
      <xdr:col>11</xdr:col>
      <xdr:colOff>317500</xdr:colOff>
      <xdr:row>6</xdr:row>
      <xdr:rowOff>285750</xdr:rowOff>
    </xdr:to>
    <xdr:cxnSp macro="">
      <xdr:nvCxnSpPr>
        <xdr:cNvPr id="3" name="رابط كسهم مستقيم 2"/>
        <xdr:cNvCxnSpPr/>
      </xdr:nvCxnSpPr>
      <xdr:spPr>
        <a:xfrm flipH="1" flipV="1">
          <a:off x="11176349250" y="1222375"/>
          <a:ext cx="4762500" cy="1412875"/>
        </a:xfrm>
        <a:prstGeom prst="straightConnector1">
          <a:avLst/>
        </a:prstGeom>
        <a:ln w="76200">
          <a:solidFill>
            <a:srgbClr val="FFFF00"/>
          </a:solidFill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23-2024\&#1602;&#1575;&#1593;&#1583;&#1577;%20&#1576;&#1610;&#1575;&#1606;&#1575;&#1578;%20&#1575;&#1604;&#1591;&#1604;&#1576;&#1577;%20&#1578;&#1589;&#1605;&#1610;&#1605;&#1610;%202024\New%20folder\&#1588;&#1574;&#1608;&#1606;%20%20&#1575;&#1604;&#1591;&#1604;&#1575;&#1576;%20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23-2024\&#1602;&#1575;&#1593;&#1583;&#1577;%20&#1576;&#1610;&#1575;&#1606;&#1575;&#1578;%20&#1575;&#1604;&#1591;&#1604;&#1576;&#1577;%20&#1578;&#1589;&#1605;&#1610;&#1605;&#1610;%202024\New%20folder\&#1602;&#1575;&#1593;&#1583;&#1577;%20&#1576;&#1610;&#1575;&#1606;&#1575;&#1578;%20&#1575;&#1604;&#1591;&#1604;&#1576;&#1577;%20&#1578;&#1589;&#1605;&#1610;&#1605;&#1610;%20&#1576;&#1583;&#1608;&#1606;%20&#1603;&#1604;&#1605;&#1577;%20&#1605;&#1585;&#1608;&#1585;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HMED\Desktop\New%20folder\&#1603;&#1606;&#1578;&#1585;&#1608;&#1604;&#1575;&#1578;\Users\Abdelbary%20%20Elbanna\Desktop\Documents%20and%20Settings\yousif\Application%20Data\Microsoft\Excel\&#1575;&#1604;&#1589;&#1601;%20&#1575;&#1604;&#1575;&#1608;&#1604;%20&#1575;&#1604;&#1575;&#1593;&#1583;&#1575;&#1583;&#161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بيان نجاح اعدادى"/>
      <sheetName val="استلام ملف"/>
      <sheetName val="تامين صحى"/>
      <sheetName val="بيان نجاح ابتدائى 1"/>
      <sheetName val="بيان نجاح ابتدائى 2"/>
      <sheetName val="اساسية"/>
      <sheetName val="Data"/>
      <sheetName val="قوائم"/>
      <sheetName val="12د"/>
      <sheetName val="مستجد 41"/>
      <sheetName val="اداريات"/>
      <sheetName val="قبول تحوي"/>
      <sheetName val="انشطه"/>
      <sheetName val="طلب تحويل"/>
      <sheetName val="حسب القيد"/>
      <sheetName val="حسب الصف"/>
      <sheetName val="تقرير طالب"/>
      <sheetName val="افاده مدرسيه"/>
      <sheetName val="المحولين الى المدرسة"/>
      <sheetName val="المحولين خارج المدرسة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Q1" t="str">
            <v>رياض أطفال</v>
          </cell>
        </row>
        <row r="2">
          <cell r="J2" t="str">
            <v>مستجد</v>
          </cell>
          <cell r="L2" t="str">
            <v>المستوى الاول</v>
          </cell>
          <cell r="Q2" t="str">
            <v>ابتدائى</v>
          </cell>
        </row>
        <row r="3">
          <cell r="J3" t="str">
            <v>مستجده</v>
          </cell>
          <cell r="L3" t="str">
            <v>المستوى الثانى</v>
          </cell>
        </row>
        <row r="4">
          <cell r="J4" t="str">
            <v>معيد</v>
          </cell>
          <cell r="L4" t="str">
            <v>الصف الاول</v>
          </cell>
          <cell r="Q4" t="str">
            <v>اعدادى</v>
          </cell>
        </row>
        <row r="5">
          <cell r="J5" t="str">
            <v>معيده</v>
          </cell>
          <cell r="L5" t="str">
            <v>الصف الثانى</v>
          </cell>
          <cell r="Q5" t="str">
            <v>ثانوى عام</v>
          </cell>
        </row>
        <row r="6">
          <cell r="L6" t="str">
            <v>الصف الثالث</v>
          </cell>
          <cell r="Q6" t="str">
            <v>ثانوى تجارى</v>
          </cell>
        </row>
        <row r="7">
          <cell r="L7" t="str">
            <v>الصف الرابع</v>
          </cell>
          <cell r="Q7" t="str">
            <v>ثانوى صناعى</v>
          </cell>
        </row>
        <row r="8">
          <cell r="L8" t="str">
            <v>الصف الخامس</v>
          </cell>
          <cell r="Q8" t="str">
            <v>ثانوى زراعى</v>
          </cell>
        </row>
        <row r="9">
          <cell r="L9" t="str">
            <v>الصف السادس</v>
          </cell>
          <cell r="Q9" t="str">
            <v>الفصل الواحد</v>
          </cell>
        </row>
        <row r="37">
          <cell r="J37" t="str">
            <v>6.اكتوبر</v>
          </cell>
        </row>
        <row r="38">
          <cell r="J38" t="str">
            <v>ابو شبانة ب</v>
          </cell>
        </row>
        <row r="39">
          <cell r="J39" t="str">
            <v>ابو مصطفى ع .ج</v>
          </cell>
        </row>
        <row r="40">
          <cell r="J40" t="str">
            <v>ابو مصطفى ع. ق</v>
          </cell>
        </row>
        <row r="41">
          <cell r="J41" t="str">
            <v>ابو مصطفي ب</v>
          </cell>
        </row>
        <row r="42">
          <cell r="J42" t="str">
            <v>ابوريا ع</v>
          </cell>
        </row>
        <row r="43">
          <cell r="J43" t="str">
            <v>ابوزهره ت أ</v>
          </cell>
        </row>
        <row r="44">
          <cell r="J44" t="str">
            <v>ابوغلاب ب</v>
          </cell>
        </row>
        <row r="45">
          <cell r="J45" t="str">
            <v>ابومصطفي ث</v>
          </cell>
        </row>
        <row r="46">
          <cell r="J46" t="str">
            <v>ابوهيكل ب</v>
          </cell>
        </row>
        <row r="47">
          <cell r="J47" t="str">
            <v>ابوهيكل ط</v>
          </cell>
        </row>
        <row r="48">
          <cell r="J48" t="str">
            <v>ابوهيكل ع</v>
          </cell>
        </row>
        <row r="49">
          <cell r="J49" t="str">
            <v>الاعدادية المهنية</v>
          </cell>
        </row>
        <row r="50">
          <cell r="J50" t="str">
            <v>الاعداديه بنات</v>
          </cell>
        </row>
        <row r="51">
          <cell r="J51" t="str">
            <v>البريه ب</v>
          </cell>
        </row>
        <row r="52">
          <cell r="J52" t="str">
            <v>البريه ط</v>
          </cell>
        </row>
        <row r="53">
          <cell r="J53" t="str">
            <v>البشاير ت أ</v>
          </cell>
        </row>
        <row r="54">
          <cell r="J54" t="str">
            <v>الثابت ب</v>
          </cell>
        </row>
        <row r="55">
          <cell r="J55" t="str">
            <v>الثابت ت أ</v>
          </cell>
        </row>
        <row r="56">
          <cell r="J56" t="str">
            <v>الثانوية بنات</v>
          </cell>
        </row>
        <row r="57">
          <cell r="J57" t="str">
            <v>الثانوية بنين</v>
          </cell>
        </row>
        <row r="58">
          <cell r="J58" t="str">
            <v>الحسن والحسين ف 1</v>
          </cell>
        </row>
        <row r="59">
          <cell r="J59" t="str">
            <v>الحصفه ب ج</v>
          </cell>
        </row>
        <row r="60">
          <cell r="J60" t="str">
            <v>الحصفه ب ق</v>
          </cell>
        </row>
        <row r="61">
          <cell r="J61" t="str">
            <v>الحصفه ط</v>
          </cell>
        </row>
        <row r="62">
          <cell r="J62" t="str">
            <v>الحصفه ع</v>
          </cell>
        </row>
        <row r="63">
          <cell r="J63" t="str">
            <v>الخبه ت أ</v>
          </cell>
        </row>
        <row r="64">
          <cell r="J64" t="str">
            <v>الخضره ب</v>
          </cell>
        </row>
        <row r="65">
          <cell r="J65" t="str">
            <v>الخضره ط</v>
          </cell>
        </row>
        <row r="66">
          <cell r="J66" t="str">
            <v>الخضره ع</v>
          </cell>
        </row>
        <row r="67">
          <cell r="J67" t="str">
            <v>الرصيف التجاريه</v>
          </cell>
        </row>
        <row r="68">
          <cell r="J68" t="str">
            <v>الرصيف ب</v>
          </cell>
        </row>
        <row r="69">
          <cell r="J69" t="str">
            <v>الرصيف ع</v>
          </cell>
        </row>
        <row r="70">
          <cell r="J70" t="str">
            <v>الرغامه ب</v>
          </cell>
        </row>
        <row r="71">
          <cell r="J71" t="str">
            <v>الرغامه ط</v>
          </cell>
        </row>
        <row r="72">
          <cell r="J72" t="str">
            <v>الرغامه ع</v>
          </cell>
        </row>
        <row r="73">
          <cell r="J73" t="str">
            <v>الرياض التجاريه</v>
          </cell>
        </row>
        <row r="74">
          <cell r="J74" t="str">
            <v>الزاوي ب ق</v>
          </cell>
        </row>
        <row r="75">
          <cell r="J75" t="str">
            <v>الزاوي ت أ</v>
          </cell>
        </row>
        <row r="76">
          <cell r="J76" t="str">
            <v>الزاويه ت أ</v>
          </cell>
        </row>
        <row r="77">
          <cell r="J77" t="str">
            <v>الزقم ب</v>
          </cell>
        </row>
        <row r="78">
          <cell r="J78" t="str">
            <v>الزقم ط</v>
          </cell>
        </row>
        <row r="79">
          <cell r="J79" t="str">
            <v>السلام ب</v>
          </cell>
        </row>
        <row r="80">
          <cell r="J80" t="str">
            <v>السلام ط</v>
          </cell>
        </row>
        <row r="81">
          <cell r="J81" t="str">
            <v>السيد خليل ب</v>
          </cell>
        </row>
        <row r="82">
          <cell r="J82" t="str">
            <v>السيد خليل ط</v>
          </cell>
        </row>
        <row r="83">
          <cell r="J83" t="str">
            <v>السيد خليل ع</v>
          </cell>
        </row>
        <row r="84">
          <cell r="J84" t="str">
            <v>الشهاينه ب</v>
          </cell>
        </row>
        <row r="85">
          <cell r="J85" t="str">
            <v>الشهيدين ع</v>
          </cell>
        </row>
        <row r="86">
          <cell r="J86" t="str">
            <v>الضبعه ب</v>
          </cell>
        </row>
        <row r="87">
          <cell r="J87" t="str">
            <v>الضبعه ع</v>
          </cell>
        </row>
        <row r="88">
          <cell r="J88" t="str">
            <v>العاقوله ب</v>
          </cell>
        </row>
        <row r="89">
          <cell r="J89" t="str">
            <v>العاقوله ع</v>
          </cell>
        </row>
        <row r="90">
          <cell r="J90" t="str">
            <v>العباسيه التجاريه</v>
          </cell>
        </row>
        <row r="91">
          <cell r="J91" t="str">
            <v>العباسيه الثانويه</v>
          </cell>
        </row>
        <row r="92">
          <cell r="J92" t="str">
            <v>العباسيه ب</v>
          </cell>
        </row>
        <row r="93">
          <cell r="J93" t="str">
            <v>العباسيه ع</v>
          </cell>
        </row>
        <row r="94">
          <cell r="J94" t="str">
            <v>العريان ع</v>
          </cell>
        </row>
        <row r="95">
          <cell r="J95" t="str">
            <v>العمدان ب</v>
          </cell>
        </row>
        <row r="96">
          <cell r="J96" t="str">
            <v>العمدان ع</v>
          </cell>
        </row>
        <row r="97">
          <cell r="J97" t="str">
            <v>الفيروز ت أ</v>
          </cell>
        </row>
        <row r="98">
          <cell r="J98" t="str">
            <v>القادسيه ب</v>
          </cell>
        </row>
        <row r="99">
          <cell r="J99" t="str">
            <v>القادسيه ط</v>
          </cell>
        </row>
        <row r="100">
          <cell r="J100" t="str">
            <v>اللغات التجريبيه</v>
          </cell>
        </row>
        <row r="101">
          <cell r="J101" t="str">
            <v>المتنبئ ب</v>
          </cell>
        </row>
        <row r="102">
          <cell r="J102" t="str">
            <v>المثلث ب</v>
          </cell>
        </row>
        <row r="103">
          <cell r="J103" t="str">
            <v>المثلث ط</v>
          </cell>
        </row>
        <row r="104">
          <cell r="J104" t="str">
            <v>المثلث ع</v>
          </cell>
        </row>
        <row r="105">
          <cell r="J105" t="str">
            <v>المجد 50 ب</v>
          </cell>
        </row>
        <row r="106">
          <cell r="J106" t="str">
            <v>المجد 50 ع</v>
          </cell>
        </row>
        <row r="107">
          <cell r="J107" t="str">
            <v>المجد 55 ب</v>
          </cell>
        </row>
        <row r="108">
          <cell r="J108" t="str">
            <v>المجد 55 ط</v>
          </cell>
        </row>
        <row r="109">
          <cell r="J109" t="str">
            <v>المجد 55 ع</v>
          </cell>
        </row>
        <row r="110">
          <cell r="J110" t="str">
            <v>المجد 56 ب</v>
          </cell>
        </row>
        <row r="111">
          <cell r="J111" t="str">
            <v>الناصريه ب</v>
          </cell>
        </row>
        <row r="112">
          <cell r="J112" t="str">
            <v>الناصريه ع</v>
          </cell>
        </row>
        <row r="113">
          <cell r="J113" t="str">
            <v>النشاوي ب</v>
          </cell>
        </row>
        <row r="114">
          <cell r="J114" t="str">
            <v>الوزاريه ب</v>
          </cell>
        </row>
        <row r="115">
          <cell r="J115" t="str">
            <v>الوزاريه ت أ</v>
          </cell>
        </row>
        <row r="116">
          <cell r="J116" t="str">
            <v>ام القري ب</v>
          </cell>
        </row>
        <row r="117">
          <cell r="J117" t="str">
            <v>ام القري ط</v>
          </cell>
        </row>
        <row r="118">
          <cell r="J118" t="str">
            <v>ام القري ع</v>
          </cell>
        </row>
        <row r="119">
          <cell r="J119" t="str">
            <v>ام سن ب</v>
          </cell>
        </row>
        <row r="120">
          <cell r="J120" t="str">
            <v>ام سن ع</v>
          </cell>
        </row>
        <row r="121">
          <cell r="J121" t="str">
            <v>بشلا ت أ</v>
          </cell>
        </row>
        <row r="122">
          <cell r="J122" t="str">
            <v>بقلولة ب ق</v>
          </cell>
        </row>
        <row r="123">
          <cell r="J123" t="str">
            <v>بقلوله ت أ</v>
          </cell>
        </row>
        <row r="124">
          <cell r="J124" t="str">
            <v>بكر ب ج</v>
          </cell>
        </row>
        <row r="125">
          <cell r="J125" t="str">
            <v>بكر ب ق</v>
          </cell>
        </row>
        <row r="126">
          <cell r="J126" t="str">
            <v>بكر ع</v>
          </cell>
        </row>
        <row r="127">
          <cell r="J127" t="str">
            <v>بلال ف1</v>
          </cell>
        </row>
        <row r="128">
          <cell r="J128" t="str">
            <v>حسن على ف1</v>
          </cell>
        </row>
        <row r="129">
          <cell r="J129" t="str">
            <v>حوين ت أ</v>
          </cell>
        </row>
        <row r="130">
          <cell r="J130" t="str">
            <v>طابا ب</v>
          </cell>
        </row>
        <row r="131">
          <cell r="J131" t="str">
            <v>طابا ف1</v>
          </cell>
        </row>
        <row r="132">
          <cell r="J132" t="str">
            <v>طلمبات 7 ف1</v>
          </cell>
        </row>
        <row r="133">
          <cell r="J133" t="str">
            <v>طيبه ب</v>
          </cell>
        </row>
        <row r="134">
          <cell r="J134" t="str">
            <v>عبد النبى ف1</v>
          </cell>
        </row>
        <row r="135">
          <cell r="J135" t="str">
            <v>عبدالمنعم عامر ث</v>
          </cell>
        </row>
        <row r="136">
          <cell r="J136" t="str">
            <v>عصر ف1</v>
          </cell>
        </row>
        <row r="137">
          <cell r="J137" t="str">
            <v>عمرو بن العاص ب</v>
          </cell>
        </row>
        <row r="138">
          <cell r="J138" t="str">
            <v>عمرو بن العاص ط</v>
          </cell>
        </row>
        <row r="139">
          <cell r="J139" t="str">
            <v>فرج الشامي ب</v>
          </cell>
        </row>
        <row r="140">
          <cell r="J140" t="str">
            <v>محروس المتولي ب</v>
          </cell>
        </row>
        <row r="141">
          <cell r="J141" t="str">
            <v>محمد عبده ت أ</v>
          </cell>
        </row>
        <row r="142">
          <cell r="J142" t="str">
            <v>محمد فرج ت أ</v>
          </cell>
        </row>
        <row r="143">
          <cell r="J143" t="str">
            <v>محمود طه ب</v>
          </cell>
        </row>
        <row r="144">
          <cell r="J144" t="str">
            <v>مخالى ب</v>
          </cell>
        </row>
        <row r="145">
          <cell r="J145" t="str">
            <v>ملحق بمدرسة العباسية ب</v>
          </cell>
        </row>
        <row r="146">
          <cell r="J146" t="str">
            <v>نصرعبدالله ف1</v>
          </cell>
        </row>
        <row r="147">
          <cell r="J147" t="str">
            <v>نور الدين ب</v>
          </cell>
        </row>
        <row r="148">
          <cell r="J148" t="str">
            <v>نور الدين ط</v>
          </cell>
        </row>
        <row r="149">
          <cell r="J149" t="str">
            <v>يوسف عوض ب</v>
          </cell>
        </row>
      </sheetData>
      <sheetData sheetId="7">
        <row r="4">
          <cell r="A4">
            <v>1</v>
          </cell>
          <cell r="B4" t="str">
            <v>ابراهيم شكرى الشاملى عبدالعال يوسف</v>
          </cell>
          <cell r="C4" t="str">
            <v>ذكر</v>
          </cell>
          <cell r="D4" t="str">
            <v>مستجد</v>
          </cell>
          <cell r="E4" t="str">
            <v>مسلم</v>
          </cell>
          <cell r="F4">
            <v>30402221500151</v>
          </cell>
          <cell r="G4">
            <v>38039</v>
          </cell>
          <cell r="H4">
            <v>9</v>
          </cell>
          <cell r="I4">
            <v>7</v>
          </cell>
          <cell r="J4">
            <v>11</v>
          </cell>
          <cell r="K4" t="str">
            <v>شكرى الشاملى عبدالعال يوسف</v>
          </cell>
          <cell r="M4" t="str">
            <v>الصف الاول</v>
          </cell>
          <cell r="N4">
            <v>1</v>
          </cell>
          <cell r="P4" t="str">
            <v>اول</v>
          </cell>
          <cell r="S4" t="str">
            <v>مصرى</v>
          </cell>
          <cell r="U4" t="str">
            <v>الاعدادى</v>
          </cell>
        </row>
        <row r="5">
          <cell r="A5">
            <v>2</v>
          </cell>
          <cell r="B5" t="str">
            <v>ابراهيم صلاح عبد الحميد علي</v>
          </cell>
          <cell r="C5" t="str">
            <v>ذكر</v>
          </cell>
          <cell r="D5" t="str">
            <v>مستجد</v>
          </cell>
          <cell r="E5" t="str">
            <v>مسلم</v>
          </cell>
          <cell r="F5">
            <v>30311011501338</v>
          </cell>
          <cell r="G5">
            <v>37926</v>
          </cell>
          <cell r="H5">
            <v>0</v>
          </cell>
          <cell r="I5">
            <v>11</v>
          </cell>
          <cell r="J5">
            <v>11</v>
          </cell>
          <cell r="K5" t="str">
            <v>صلاح عبد الحميد علي</v>
          </cell>
          <cell r="M5" t="str">
            <v>الصف الاول</v>
          </cell>
          <cell r="N5">
            <v>1</v>
          </cell>
          <cell r="P5" t="str">
            <v>اول</v>
          </cell>
          <cell r="S5" t="str">
            <v>مصرى</v>
          </cell>
          <cell r="U5" t="str">
            <v>الاعدادى</v>
          </cell>
        </row>
        <row r="6">
          <cell r="A6">
            <v>3</v>
          </cell>
          <cell r="B6" t="str">
            <v>ابراهيم مجدي ابراهيم عثمان</v>
          </cell>
          <cell r="C6" t="str">
            <v>ذكر</v>
          </cell>
          <cell r="D6" t="str">
            <v>مستجد</v>
          </cell>
          <cell r="E6" t="str">
            <v>مسلم</v>
          </cell>
          <cell r="F6">
            <v>30309268800358</v>
          </cell>
          <cell r="G6">
            <v>37890</v>
          </cell>
          <cell r="H6">
            <v>5</v>
          </cell>
          <cell r="I6">
            <v>0</v>
          </cell>
          <cell r="J6">
            <v>12</v>
          </cell>
          <cell r="K6" t="str">
            <v>مجدي ابراهيم عثمان</v>
          </cell>
          <cell r="M6" t="str">
            <v>الصف الاول</v>
          </cell>
          <cell r="N6">
            <v>1</v>
          </cell>
          <cell r="P6" t="str">
            <v>اول</v>
          </cell>
          <cell r="S6" t="str">
            <v>مصرى</v>
          </cell>
          <cell r="U6" t="str">
            <v>الاعدادى</v>
          </cell>
        </row>
        <row r="7">
          <cell r="A7">
            <v>4</v>
          </cell>
          <cell r="B7" t="str">
            <v>ابراهيم هاشم فتحى محمود</v>
          </cell>
          <cell r="C7" t="str">
            <v>ذكر</v>
          </cell>
          <cell r="D7" t="str">
            <v>مستجد</v>
          </cell>
          <cell r="E7" t="str">
            <v>مسلم</v>
          </cell>
          <cell r="F7">
            <v>30402171500317</v>
          </cell>
          <cell r="G7">
            <v>38034</v>
          </cell>
          <cell r="H7">
            <v>14</v>
          </cell>
          <cell r="I7">
            <v>7</v>
          </cell>
          <cell r="J7">
            <v>11</v>
          </cell>
          <cell r="K7" t="str">
            <v>هاشم فتحى محمود</v>
          </cell>
          <cell r="M7" t="str">
            <v>الصف الاول</v>
          </cell>
          <cell r="N7">
            <v>1</v>
          </cell>
          <cell r="P7" t="str">
            <v>اول</v>
          </cell>
          <cell r="S7" t="str">
            <v>مصرى</v>
          </cell>
          <cell r="U7" t="str">
            <v>الاعدادى</v>
          </cell>
        </row>
        <row r="8">
          <cell r="A8">
            <v>5</v>
          </cell>
          <cell r="B8" t="str">
            <v>ابراهيم هيثم ابراهيم محمد البدري</v>
          </cell>
          <cell r="C8" t="str">
            <v>ذكر</v>
          </cell>
          <cell r="D8" t="str">
            <v>مستجد</v>
          </cell>
          <cell r="E8" t="str">
            <v>مسلم</v>
          </cell>
          <cell r="F8">
            <v>30404011501778</v>
          </cell>
          <cell r="G8">
            <v>38078</v>
          </cell>
          <cell r="H8">
            <v>0</v>
          </cell>
          <cell r="I8">
            <v>6</v>
          </cell>
          <cell r="J8">
            <v>11</v>
          </cell>
          <cell r="K8" t="str">
            <v>هيثم ابراهيم محمد البدري</v>
          </cell>
          <cell r="M8" t="str">
            <v>الصف الاول</v>
          </cell>
          <cell r="N8">
            <v>1</v>
          </cell>
          <cell r="P8" t="str">
            <v>اول</v>
          </cell>
          <cell r="S8" t="str">
            <v>مصرى</v>
          </cell>
          <cell r="U8" t="str">
            <v>الاعدادى</v>
          </cell>
        </row>
        <row r="9">
          <cell r="A9">
            <v>6</v>
          </cell>
          <cell r="B9" t="str">
            <v>احمد ادهم السيد الشرقاوي</v>
          </cell>
          <cell r="C9" t="str">
            <v>ذكر</v>
          </cell>
          <cell r="D9" t="str">
            <v>مستجد</v>
          </cell>
          <cell r="E9" t="str">
            <v>مسلم</v>
          </cell>
          <cell r="F9">
            <v>30212151502379</v>
          </cell>
          <cell r="G9">
            <v>37605</v>
          </cell>
          <cell r="H9">
            <v>16</v>
          </cell>
          <cell r="I9">
            <v>9</v>
          </cell>
          <cell r="J9">
            <v>12</v>
          </cell>
          <cell r="K9" t="str">
            <v>ادهم السيد الشرقاوي</v>
          </cell>
          <cell r="M9" t="str">
            <v>الصف الاول</v>
          </cell>
          <cell r="N9">
            <v>1</v>
          </cell>
          <cell r="P9" t="str">
            <v>اول</v>
          </cell>
          <cell r="S9" t="str">
            <v>مصرى</v>
          </cell>
          <cell r="U9" t="str">
            <v>الاعدادى</v>
          </cell>
        </row>
        <row r="10">
          <cell r="A10">
            <v>7</v>
          </cell>
          <cell r="B10" t="str">
            <v>احمد اسامه محمد فتحي جاد الله</v>
          </cell>
          <cell r="C10" t="str">
            <v>ذكر</v>
          </cell>
          <cell r="D10" t="str">
            <v>مستجد</v>
          </cell>
          <cell r="E10" t="str">
            <v>مسلم</v>
          </cell>
          <cell r="F10">
            <v>30308111500176</v>
          </cell>
          <cell r="G10">
            <v>37844</v>
          </cell>
          <cell r="H10">
            <v>20</v>
          </cell>
          <cell r="I10">
            <v>1</v>
          </cell>
          <cell r="J10">
            <v>12</v>
          </cell>
          <cell r="K10" t="str">
            <v>اسامه محمد فتحي جاد الله</v>
          </cell>
          <cell r="M10" t="str">
            <v>الصف الاول</v>
          </cell>
          <cell r="N10">
            <v>1</v>
          </cell>
          <cell r="P10" t="str">
            <v>اول</v>
          </cell>
          <cell r="S10" t="str">
            <v>مصرى</v>
          </cell>
          <cell r="U10" t="str">
            <v>الاعدادى</v>
          </cell>
        </row>
        <row r="11">
          <cell r="A11">
            <v>8</v>
          </cell>
          <cell r="B11" t="str">
            <v>احمد الامير حسن سلامه</v>
          </cell>
          <cell r="C11" t="str">
            <v>ذكر</v>
          </cell>
          <cell r="D11" t="str">
            <v>مستجد</v>
          </cell>
          <cell r="E11" t="str">
            <v>مسلم</v>
          </cell>
          <cell r="F11">
            <v>30307191500493</v>
          </cell>
          <cell r="G11">
            <v>37821</v>
          </cell>
          <cell r="H11">
            <v>12</v>
          </cell>
          <cell r="I11">
            <v>2</v>
          </cell>
          <cell r="J11">
            <v>12</v>
          </cell>
          <cell r="K11" t="str">
            <v>الامير حسن سلامه</v>
          </cell>
          <cell r="M11" t="str">
            <v>الصف الاول</v>
          </cell>
          <cell r="N11">
            <v>1</v>
          </cell>
          <cell r="P11" t="str">
            <v>اول</v>
          </cell>
          <cell r="S11" t="str">
            <v>مصرى</v>
          </cell>
          <cell r="U11" t="str">
            <v>الاعدادى</v>
          </cell>
        </row>
        <row r="12">
          <cell r="A12">
            <v>9</v>
          </cell>
          <cell r="B12" t="str">
            <v>احمد السعيد حسين محمد</v>
          </cell>
          <cell r="C12" t="str">
            <v>ذكر</v>
          </cell>
          <cell r="D12" t="str">
            <v>مستجد</v>
          </cell>
          <cell r="E12" t="str">
            <v>مسلم</v>
          </cell>
          <cell r="F12">
            <v>30309201502859</v>
          </cell>
          <cell r="G12">
            <v>37884</v>
          </cell>
          <cell r="H12">
            <v>11</v>
          </cell>
          <cell r="I12">
            <v>0</v>
          </cell>
          <cell r="J12">
            <v>12</v>
          </cell>
          <cell r="K12" t="str">
            <v>السعيد حسين محمد</v>
          </cell>
          <cell r="M12" t="str">
            <v>الصف الاول</v>
          </cell>
          <cell r="N12">
            <v>1</v>
          </cell>
          <cell r="P12" t="str">
            <v>اول</v>
          </cell>
          <cell r="S12" t="str">
            <v>مصرى</v>
          </cell>
          <cell r="U12" t="str">
            <v>الاعدادى</v>
          </cell>
        </row>
        <row r="13">
          <cell r="A13">
            <v>10</v>
          </cell>
          <cell r="B13" t="str">
            <v>احمد السيد احمد متولي رجب</v>
          </cell>
          <cell r="C13" t="str">
            <v>ذكر</v>
          </cell>
          <cell r="D13" t="str">
            <v>مستجد</v>
          </cell>
          <cell r="E13" t="str">
            <v>مسلم</v>
          </cell>
          <cell r="F13">
            <v>30302181500191</v>
          </cell>
          <cell r="G13">
            <v>37670</v>
          </cell>
          <cell r="H13">
            <v>13</v>
          </cell>
          <cell r="I13">
            <v>7</v>
          </cell>
          <cell r="J13">
            <v>12</v>
          </cell>
          <cell r="K13" t="str">
            <v>السيد احمد متولي رجب</v>
          </cell>
          <cell r="M13" t="str">
            <v>الصف الاول</v>
          </cell>
          <cell r="N13">
            <v>1</v>
          </cell>
          <cell r="P13" t="str">
            <v>اول</v>
          </cell>
          <cell r="S13" t="str">
            <v>مصرى</v>
          </cell>
          <cell r="U13" t="str">
            <v>الاعدادى</v>
          </cell>
        </row>
        <row r="14">
          <cell r="A14">
            <v>11</v>
          </cell>
          <cell r="B14" t="str">
            <v>احمد ايمن رمضان عبدالسلام الغرباوى</v>
          </cell>
          <cell r="C14" t="str">
            <v>ذكر</v>
          </cell>
          <cell r="D14" t="str">
            <v>مستجد</v>
          </cell>
          <cell r="E14" t="str">
            <v>مسلم</v>
          </cell>
          <cell r="F14">
            <v>30306271500439</v>
          </cell>
          <cell r="G14">
            <v>37799</v>
          </cell>
          <cell r="H14">
            <v>4</v>
          </cell>
          <cell r="I14">
            <v>3</v>
          </cell>
          <cell r="J14">
            <v>12</v>
          </cell>
          <cell r="K14" t="str">
            <v>ايمن رمضان عبدالسلام الغرباوى</v>
          </cell>
          <cell r="M14" t="str">
            <v>الصف الاول</v>
          </cell>
          <cell r="N14">
            <v>1</v>
          </cell>
          <cell r="P14" t="str">
            <v>اول</v>
          </cell>
          <cell r="S14" t="str">
            <v>مصرى</v>
          </cell>
          <cell r="U14" t="str">
            <v>الاعدادى</v>
          </cell>
        </row>
        <row r="15">
          <cell r="A15">
            <v>12</v>
          </cell>
          <cell r="B15" t="str">
            <v>احمد ايمن عبدالستار الموافي</v>
          </cell>
          <cell r="C15" t="str">
            <v>ذكر</v>
          </cell>
          <cell r="D15" t="str">
            <v>مستجد</v>
          </cell>
          <cell r="E15" t="str">
            <v>مسلم</v>
          </cell>
          <cell r="F15">
            <v>30304081500553</v>
          </cell>
          <cell r="G15">
            <v>37719</v>
          </cell>
          <cell r="H15">
            <v>23</v>
          </cell>
          <cell r="I15">
            <v>5</v>
          </cell>
          <cell r="J15">
            <v>12</v>
          </cell>
          <cell r="K15" t="str">
            <v>ايمن عبدالستار الموافي</v>
          </cell>
          <cell r="M15" t="str">
            <v>الصف الاول</v>
          </cell>
          <cell r="N15">
            <v>1</v>
          </cell>
          <cell r="P15" t="str">
            <v>اول</v>
          </cell>
          <cell r="S15" t="str">
            <v>مصرى</v>
          </cell>
          <cell r="U15" t="str">
            <v>الاعدادى</v>
          </cell>
        </row>
        <row r="16">
          <cell r="A16">
            <v>13</v>
          </cell>
          <cell r="B16" t="str">
            <v>احمد ايمن عبدالله عبدالحميد</v>
          </cell>
          <cell r="C16" t="str">
            <v>ذكر</v>
          </cell>
          <cell r="D16" t="str">
            <v>مستجد</v>
          </cell>
          <cell r="E16" t="str">
            <v>مسلم</v>
          </cell>
          <cell r="F16">
            <v>30309201502875</v>
          </cell>
          <cell r="G16">
            <v>37884</v>
          </cell>
          <cell r="H16">
            <v>11</v>
          </cell>
          <cell r="I16">
            <v>0</v>
          </cell>
          <cell r="J16">
            <v>12</v>
          </cell>
          <cell r="K16" t="str">
            <v>ايمن عبدالله عبدالحميد</v>
          </cell>
          <cell r="M16" t="str">
            <v>الصف الاول</v>
          </cell>
          <cell r="N16">
            <v>1</v>
          </cell>
          <cell r="P16" t="str">
            <v>اول</v>
          </cell>
          <cell r="S16" t="str">
            <v>مصرى</v>
          </cell>
          <cell r="U16" t="str">
            <v>الاعدادى</v>
          </cell>
        </row>
        <row r="17">
          <cell r="A17">
            <v>14</v>
          </cell>
          <cell r="B17" t="str">
            <v>احمد بهاءالدين مرسى غازى</v>
          </cell>
          <cell r="C17" t="str">
            <v>ذكر</v>
          </cell>
          <cell r="D17" t="str">
            <v>مستجد</v>
          </cell>
          <cell r="E17" t="str">
            <v>مسلم</v>
          </cell>
          <cell r="F17">
            <v>30307201501752</v>
          </cell>
          <cell r="G17">
            <v>37822</v>
          </cell>
          <cell r="H17">
            <v>11</v>
          </cell>
          <cell r="I17">
            <v>2</v>
          </cell>
          <cell r="J17">
            <v>12</v>
          </cell>
          <cell r="K17" t="str">
            <v>بهاءالدين مرسى غازى</v>
          </cell>
          <cell r="M17" t="str">
            <v>الصف الاول</v>
          </cell>
          <cell r="N17">
            <v>1</v>
          </cell>
          <cell r="P17" t="str">
            <v>اول</v>
          </cell>
          <cell r="S17" t="str">
            <v>مصرى</v>
          </cell>
          <cell r="U17" t="str">
            <v>الاعدادى</v>
          </cell>
        </row>
        <row r="18">
          <cell r="A18">
            <v>15</v>
          </cell>
          <cell r="B18" t="str">
            <v>احمد ثروت مصطفى رزق</v>
          </cell>
          <cell r="C18" t="str">
            <v>ذكر</v>
          </cell>
          <cell r="D18" t="str">
            <v>مستجد</v>
          </cell>
          <cell r="E18" t="str">
            <v>مسلم</v>
          </cell>
          <cell r="F18">
            <v>30202281500313</v>
          </cell>
          <cell r="G18">
            <v>37315</v>
          </cell>
          <cell r="H18">
            <v>3</v>
          </cell>
          <cell r="I18">
            <v>7</v>
          </cell>
          <cell r="J18">
            <v>13</v>
          </cell>
          <cell r="K18" t="str">
            <v>ثروت مصطفى رزق</v>
          </cell>
          <cell r="M18" t="str">
            <v>الصف الاول</v>
          </cell>
          <cell r="N18">
            <v>1</v>
          </cell>
          <cell r="P18" t="str">
            <v>اول</v>
          </cell>
          <cell r="S18" t="str">
            <v>مصرى</v>
          </cell>
          <cell r="U18" t="str">
            <v>الاعدادى</v>
          </cell>
        </row>
        <row r="19">
          <cell r="A19">
            <v>16</v>
          </cell>
          <cell r="B19" t="str">
            <v>احمد جمال عبدالمطلب عمر</v>
          </cell>
          <cell r="C19" t="str">
            <v>ذكر</v>
          </cell>
          <cell r="D19" t="str">
            <v>مستجد</v>
          </cell>
          <cell r="E19" t="str">
            <v>مسلم</v>
          </cell>
          <cell r="F19">
            <v>30309281502331</v>
          </cell>
          <cell r="G19">
            <v>37892</v>
          </cell>
          <cell r="H19">
            <v>3</v>
          </cell>
          <cell r="I19">
            <v>0</v>
          </cell>
          <cell r="J19">
            <v>12</v>
          </cell>
          <cell r="K19" t="str">
            <v>جمال عبدالمطلب عمر</v>
          </cell>
          <cell r="M19" t="str">
            <v>الصف الاول</v>
          </cell>
          <cell r="N19">
            <v>1</v>
          </cell>
          <cell r="P19" t="str">
            <v>اول</v>
          </cell>
          <cell r="S19" t="str">
            <v>مصرى</v>
          </cell>
          <cell r="U19" t="str">
            <v>الاعدادى</v>
          </cell>
        </row>
        <row r="20">
          <cell r="A20">
            <v>17</v>
          </cell>
          <cell r="B20" t="str">
            <v>احمد حاتم رفعت غازي يوسف</v>
          </cell>
          <cell r="C20" t="str">
            <v>ذكر</v>
          </cell>
          <cell r="D20" t="str">
            <v>مستجد</v>
          </cell>
          <cell r="E20" t="str">
            <v>مسلم</v>
          </cell>
          <cell r="F20">
            <v>30212161500773</v>
          </cell>
          <cell r="G20">
            <v>37606</v>
          </cell>
          <cell r="H20">
            <v>15</v>
          </cell>
          <cell r="I20">
            <v>9</v>
          </cell>
          <cell r="J20">
            <v>12</v>
          </cell>
          <cell r="K20" t="str">
            <v>حاتم رفعت غازي يوسف</v>
          </cell>
          <cell r="M20" t="str">
            <v>الصف الاول</v>
          </cell>
          <cell r="N20">
            <v>1</v>
          </cell>
          <cell r="P20" t="str">
            <v>اول</v>
          </cell>
          <cell r="S20" t="str">
            <v>مصرى</v>
          </cell>
          <cell r="U20" t="str">
            <v>الاعدادى</v>
          </cell>
        </row>
        <row r="21">
          <cell r="A21">
            <v>18</v>
          </cell>
          <cell r="B21" t="str">
            <v>احمد حسن محمد السيد</v>
          </cell>
          <cell r="C21" t="str">
            <v>ذكر</v>
          </cell>
          <cell r="D21" t="str">
            <v>مستجد</v>
          </cell>
          <cell r="E21" t="str">
            <v>مسلم</v>
          </cell>
          <cell r="F21">
            <v>30309131500179</v>
          </cell>
          <cell r="G21">
            <v>37877</v>
          </cell>
          <cell r="H21">
            <v>18</v>
          </cell>
          <cell r="I21">
            <v>0</v>
          </cell>
          <cell r="J21">
            <v>12</v>
          </cell>
          <cell r="K21" t="str">
            <v>حسن محمد السيد</v>
          </cell>
          <cell r="M21" t="str">
            <v>الصف الاول</v>
          </cell>
          <cell r="N21">
            <v>1</v>
          </cell>
          <cell r="P21" t="str">
            <v>اول</v>
          </cell>
          <cell r="S21" t="str">
            <v>مصرى</v>
          </cell>
          <cell r="U21" t="str">
            <v>الاعدادى</v>
          </cell>
        </row>
        <row r="22">
          <cell r="A22">
            <v>19</v>
          </cell>
          <cell r="B22" t="str">
            <v>احمد رجب سعد عبدالكريم</v>
          </cell>
          <cell r="C22" t="str">
            <v>ذكر</v>
          </cell>
          <cell r="D22" t="str">
            <v>مستجد</v>
          </cell>
          <cell r="E22" t="str">
            <v>مسلم</v>
          </cell>
          <cell r="F22">
            <v>30305288800871</v>
          </cell>
          <cell r="G22">
            <v>37769</v>
          </cell>
          <cell r="H22">
            <v>3</v>
          </cell>
          <cell r="I22">
            <v>4</v>
          </cell>
          <cell r="J22">
            <v>12</v>
          </cell>
          <cell r="K22" t="str">
            <v>رجب سعد عبدالكريم</v>
          </cell>
          <cell r="M22" t="str">
            <v>الصف الاول</v>
          </cell>
          <cell r="N22">
            <v>1</v>
          </cell>
          <cell r="P22" t="str">
            <v>اول</v>
          </cell>
          <cell r="S22" t="str">
            <v>مصرى</v>
          </cell>
          <cell r="U22" t="str">
            <v>الاعدادى</v>
          </cell>
        </row>
        <row r="23">
          <cell r="A23">
            <v>20</v>
          </cell>
          <cell r="B23" t="str">
            <v>احمد رشاد عوض عبداللطيف غازي</v>
          </cell>
          <cell r="C23" t="str">
            <v>ذكر</v>
          </cell>
          <cell r="D23" t="str">
            <v>مستجد</v>
          </cell>
          <cell r="E23" t="str">
            <v>مسلم</v>
          </cell>
          <cell r="F23">
            <v>30301011500034</v>
          </cell>
          <cell r="G23">
            <v>37622</v>
          </cell>
          <cell r="H23">
            <v>0</v>
          </cell>
          <cell r="I23">
            <v>9</v>
          </cell>
          <cell r="J23">
            <v>12</v>
          </cell>
          <cell r="K23" t="str">
            <v>رشاد عوض عبداللطيف غازي</v>
          </cell>
          <cell r="M23" t="str">
            <v>الصف الاول</v>
          </cell>
          <cell r="N23">
            <v>1</v>
          </cell>
          <cell r="P23" t="str">
            <v>اول</v>
          </cell>
          <cell r="S23" t="str">
            <v>مصرى</v>
          </cell>
          <cell r="U23" t="str">
            <v>الاعدادى</v>
          </cell>
        </row>
        <row r="24">
          <cell r="A24">
            <v>21</v>
          </cell>
          <cell r="B24" t="str">
            <v>احمد رفعت محمد يوسف</v>
          </cell>
          <cell r="C24" t="str">
            <v>ذكر</v>
          </cell>
          <cell r="D24" t="str">
            <v>مستجد</v>
          </cell>
          <cell r="E24" t="str">
            <v>مسلم</v>
          </cell>
          <cell r="F24">
            <v>30402071501375</v>
          </cell>
          <cell r="G24">
            <v>38024</v>
          </cell>
          <cell r="H24">
            <v>24</v>
          </cell>
          <cell r="I24">
            <v>7</v>
          </cell>
          <cell r="J24">
            <v>11</v>
          </cell>
          <cell r="K24" t="str">
            <v>رفعت محمد يوسف</v>
          </cell>
          <cell r="M24" t="str">
            <v>الصف الاول</v>
          </cell>
          <cell r="N24">
            <v>1</v>
          </cell>
          <cell r="P24" t="str">
            <v>اول</v>
          </cell>
          <cell r="S24" t="str">
            <v>مصرى</v>
          </cell>
          <cell r="U24" t="str">
            <v>الاعدادى</v>
          </cell>
        </row>
        <row r="25">
          <cell r="A25">
            <v>22</v>
          </cell>
          <cell r="B25" t="str">
            <v>احمد رفيق محمد السيد</v>
          </cell>
          <cell r="C25" t="str">
            <v>ذكر</v>
          </cell>
          <cell r="D25" t="str">
            <v>مستجد</v>
          </cell>
          <cell r="E25" t="str">
            <v>مسلم</v>
          </cell>
          <cell r="F25">
            <v>30304011507992</v>
          </cell>
          <cell r="G25">
            <v>37712</v>
          </cell>
          <cell r="H25">
            <v>0</v>
          </cell>
          <cell r="I25">
            <v>6</v>
          </cell>
          <cell r="J25">
            <v>12</v>
          </cell>
          <cell r="K25" t="str">
            <v>رفيق محمد السيد</v>
          </cell>
          <cell r="M25" t="str">
            <v>الصف الاول</v>
          </cell>
          <cell r="N25">
            <v>1</v>
          </cell>
          <cell r="P25" t="str">
            <v>اول</v>
          </cell>
          <cell r="S25" t="str">
            <v>مصرى</v>
          </cell>
          <cell r="U25" t="str">
            <v>الاعدادى</v>
          </cell>
        </row>
        <row r="26">
          <cell r="A26">
            <v>23</v>
          </cell>
          <cell r="B26" t="str">
            <v>احمد سعيد عبد الفتاح محمدفرج</v>
          </cell>
          <cell r="C26" t="str">
            <v>ذكر</v>
          </cell>
          <cell r="D26" t="str">
            <v>مستجد</v>
          </cell>
          <cell r="E26" t="str">
            <v>مسلم</v>
          </cell>
          <cell r="F26">
            <v>30309281500258</v>
          </cell>
          <cell r="G26">
            <v>37892</v>
          </cell>
          <cell r="H26">
            <v>3</v>
          </cell>
          <cell r="I26">
            <v>0</v>
          </cell>
          <cell r="J26">
            <v>12</v>
          </cell>
          <cell r="K26" t="str">
            <v>سعيد عبد الفتاح محمدفرج</v>
          </cell>
          <cell r="M26" t="str">
            <v>الصف الاول</v>
          </cell>
          <cell r="N26">
            <v>1</v>
          </cell>
          <cell r="P26" t="str">
            <v>اول</v>
          </cell>
          <cell r="S26" t="str">
            <v>مصرى</v>
          </cell>
          <cell r="U26" t="str">
            <v>الاعدادى</v>
          </cell>
        </row>
        <row r="27">
          <cell r="A27">
            <v>24</v>
          </cell>
          <cell r="B27" t="str">
            <v>احمد سمير احمد السواح</v>
          </cell>
          <cell r="C27" t="str">
            <v>ذكر</v>
          </cell>
          <cell r="D27" t="str">
            <v>مستجد</v>
          </cell>
          <cell r="E27" t="str">
            <v>مسلم</v>
          </cell>
          <cell r="F27">
            <v>30304151501153</v>
          </cell>
          <cell r="G27">
            <v>37726</v>
          </cell>
          <cell r="H27">
            <v>16</v>
          </cell>
          <cell r="I27">
            <v>5</v>
          </cell>
          <cell r="J27">
            <v>12</v>
          </cell>
          <cell r="K27" t="str">
            <v>سمير احمد السواح</v>
          </cell>
          <cell r="M27" t="str">
            <v>الصف الاول</v>
          </cell>
          <cell r="N27">
            <v>1</v>
          </cell>
          <cell r="P27" t="str">
            <v>اول</v>
          </cell>
          <cell r="S27" t="str">
            <v>مصرى</v>
          </cell>
          <cell r="U27" t="str">
            <v>الاعدادى</v>
          </cell>
        </row>
        <row r="28">
          <cell r="A28">
            <v>25</v>
          </cell>
          <cell r="B28" t="str">
            <v>احمد سمير رجب فرج عبداللطيف البنا</v>
          </cell>
          <cell r="C28" t="str">
            <v>ذكر</v>
          </cell>
          <cell r="D28" t="str">
            <v>مستجد</v>
          </cell>
          <cell r="E28" t="str">
            <v>مسلم</v>
          </cell>
          <cell r="F28">
            <v>30312131500536</v>
          </cell>
          <cell r="G28">
            <v>37968</v>
          </cell>
          <cell r="H28">
            <v>18</v>
          </cell>
          <cell r="I28">
            <v>9</v>
          </cell>
          <cell r="J28">
            <v>11</v>
          </cell>
          <cell r="K28" t="str">
            <v>سمير رجب فرج عبداللطيف البنا</v>
          </cell>
          <cell r="M28" t="str">
            <v>الصف الاول</v>
          </cell>
          <cell r="N28">
            <v>1</v>
          </cell>
          <cell r="P28" t="str">
            <v>اول</v>
          </cell>
          <cell r="S28" t="str">
            <v>مصرى</v>
          </cell>
          <cell r="U28" t="str">
            <v>الاعدادى</v>
          </cell>
        </row>
        <row r="29">
          <cell r="A29">
            <v>26</v>
          </cell>
          <cell r="B29" t="str">
            <v>احمد سمير عيسي الشاعر</v>
          </cell>
          <cell r="C29" t="str">
            <v>ذكر</v>
          </cell>
          <cell r="D29" t="str">
            <v>مستجد</v>
          </cell>
          <cell r="E29" t="str">
            <v>مسلم</v>
          </cell>
          <cell r="F29">
            <v>30308231500234</v>
          </cell>
          <cell r="G29">
            <v>37856</v>
          </cell>
          <cell r="H29">
            <v>8</v>
          </cell>
          <cell r="I29">
            <v>1</v>
          </cell>
          <cell r="J29">
            <v>12</v>
          </cell>
          <cell r="K29" t="str">
            <v>سمير عيسي الشاعر</v>
          </cell>
          <cell r="M29" t="str">
            <v>الصف الاول</v>
          </cell>
          <cell r="N29">
            <v>1</v>
          </cell>
          <cell r="P29" t="str">
            <v>اول</v>
          </cell>
          <cell r="S29" t="str">
            <v>مصرى</v>
          </cell>
          <cell r="U29" t="str">
            <v>الاعدادى</v>
          </cell>
        </row>
        <row r="30">
          <cell r="A30">
            <v>27</v>
          </cell>
          <cell r="B30" t="str">
            <v>احمد شوقى حمد عبدالله</v>
          </cell>
          <cell r="C30" t="str">
            <v>ذكر</v>
          </cell>
          <cell r="D30" t="str">
            <v>مستجد</v>
          </cell>
          <cell r="E30" t="str">
            <v>مسلم</v>
          </cell>
          <cell r="F30">
            <v>30307251500978</v>
          </cell>
          <cell r="G30">
            <v>37827</v>
          </cell>
          <cell r="H30">
            <v>6</v>
          </cell>
          <cell r="I30">
            <v>2</v>
          </cell>
          <cell r="J30">
            <v>12</v>
          </cell>
          <cell r="K30" t="str">
            <v>شوقى حمد عبدالله</v>
          </cell>
          <cell r="M30" t="str">
            <v>الصف الاول</v>
          </cell>
          <cell r="N30">
            <v>1</v>
          </cell>
          <cell r="P30" t="str">
            <v>اول</v>
          </cell>
          <cell r="S30" t="str">
            <v>مصرى</v>
          </cell>
          <cell r="U30" t="str">
            <v>الاعدادى</v>
          </cell>
        </row>
        <row r="31">
          <cell r="A31">
            <v>28</v>
          </cell>
          <cell r="B31" t="str">
            <v>احمد صبحى حسن احمد شليل</v>
          </cell>
          <cell r="C31" t="str">
            <v>ذكر</v>
          </cell>
          <cell r="D31" t="str">
            <v>مستجد</v>
          </cell>
          <cell r="E31" t="str">
            <v>مسلم</v>
          </cell>
          <cell r="F31">
            <v>30303151501556</v>
          </cell>
          <cell r="G31">
            <v>37695</v>
          </cell>
          <cell r="H31">
            <v>16</v>
          </cell>
          <cell r="I31">
            <v>6</v>
          </cell>
          <cell r="J31">
            <v>12</v>
          </cell>
          <cell r="K31" t="str">
            <v>صبحى حسن احمد شليل</v>
          </cell>
          <cell r="M31" t="str">
            <v>الصف الاول</v>
          </cell>
          <cell r="N31">
            <v>1</v>
          </cell>
          <cell r="P31" t="str">
            <v>اول</v>
          </cell>
          <cell r="S31" t="str">
            <v>مصرى</v>
          </cell>
          <cell r="U31" t="str">
            <v>الاعدادى</v>
          </cell>
        </row>
        <row r="32">
          <cell r="A32">
            <v>29</v>
          </cell>
          <cell r="B32" t="str">
            <v>احمد صلاح الدين عبد الله عبد الله</v>
          </cell>
          <cell r="C32" t="str">
            <v>ذكر</v>
          </cell>
          <cell r="D32" t="str">
            <v>مستجد</v>
          </cell>
          <cell r="E32" t="str">
            <v>مسلم</v>
          </cell>
          <cell r="F32">
            <v>30304121500756</v>
          </cell>
          <cell r="G32">
            <v>37723</v>
          </cell>
          <cell r="H32">
            <v>19</v>
          </cell>
          <cell r="I32">
            <v>5</v>
          </cell>
          <cell r="J32">
            <v>12</v>
          </cell>
          <cell r="K32" t="str">
            <v>صلاح الدين عبد الله عبد الله</v>
          </cell>
          <cell r="M32" t="str">
            <v>الصف الاول</v>
          </cell>
          <cell r="N32">
            <v>1</v>
          </cell>
          <cell r="P32" t="str">
            <v>اول</v>
          </cell>
          <cell r="S32" t="str">
            <v>مصرى</v>
          </cell>
          <cell r="U32" t="str">
            <v>الاعدادى</v>
          </cell>
        </row>
        <row r="33">
          <cell r="A33">
            <v>30</v>
          </cell>
          <cell r="B33" t="str">
            <v>احمد صلاح محمد غازى مرسى</v>
          </cell>
          <cell r="C33" t="str">
            <v>ذكر</v>
          </cell>
          <cell r="D33" t="str">
            <v>مستجد</v>
          </cell>
          <cell r="E33" t="str">
            <v>مسلم</v>
          </cell>
          <cell r="F33">
            <v>30309011506696</v>
          </cell>
          <cell r="G33">
            <v>37865</v>
          </cell>
          <cell r="H33">
            <v>0</v>
          </cell>
          <cell r="I33">
            <v>1</v>
          </cell>
          <cell r="J33">
            <v>12</v>
          </cell>
          <cell r="K33" t="str">
            <v>صلاح محمد غازى مرسى</v>
          </cell>
          <cell r="M33" t="str">
            <v>الصف الاول</v>
          </cell>
          <cell r="N33">
            <v>1</v>
          </cell>
          <cell r="P33" t="str">
            <v>اول</v>
          </cell>
          <cell r="S33" t="str">
            <v>مصرى</v>
          </cell>
          <cell r="U33" t="str">
            <v>الاعدادى</v>
          </cell>
        </row>
        <row r="34">
          <cell r="A34">
            <v>31</v>
          </cell>
          <cell r="B34" t="str">
            <v>احمد عابدين عبد العاطى محمد سليمان</v>
          </cell>
          <cell r="C34" t="str">
            <v>ذكر</v>
          </cell>
          <cell r="D34" t="str">
            <v>مستجد</v>
          </cell>
          <cell r="E34" t="str">
            <v>مسلم</v>
          </cell>
          <cell r="F34">
            <v>30301011502339</v>
          </cell>
          <cell r="G34">
            <v>37622</v>
          </cell>
          <cell r="H34">
            <v>0</v>
          </cell>
          <cell r="I34">
            <v>9</v>
          </cell>
          <cell r="J34">
            <v>12</v>
          </cell>
          <cell r="K34" t="str">
            <v>عابدين عبد العاطى محمد سليمان</v>
          </cell>
          <cell r="M34" t="str">
            <v>الصف الاول</v>
          </cell>
          <cell r="N34">
            <v>1</v>
          </cell>
          <cell r="P34" t="str">
            <v>اول</v>
          </cell>
          <cell r="S34" t="str">
            <v>مصرى</v>
          </cell>
          <cell r="U34" t="str">
            <v>الاعدادى</v>
          </cell>
        </row>
        <row r="35">
          <cell r="A35">
            <v>32</v>
          </cell>
          <cell r="B35" t="str">
            <v>احمد عادل عبدالمعبود مغنم</v>
          </cell>
          <cell r="C35" t="str">
            <v>ذكر</v>
          </cell>
          <cell r="D35" t="str">
            <v>مستجد</v>
          </cell>
          <cell r="E35" t="str">
            <v>مسلم</v>
          </cell>
          <cell r="F35">
            <v>30312011511852</v>
          </cell>
          <cell r="G35">
            <v>37956</v>
          </cell>
          <cell r="H35">
            <v>0</v>
          </cell>
          <cell r="I35">
            <v>10</v>
          </cell>
          <cell r="J35">
            <v>11</v>
          </cell>
          <cell r="K35" t="str">
            <v>عادل عبدالمعبود مغنم</v>
          </cell>
          <cell r="M35" t="str">
            <v>الصف الاول</v>
          </cell>
          <cell r="N35">
            <v>1</v>
          </cell>
          <cell r="P35" t="str">
            <v>اول</v>
          </cell>
          <cell r="S35" t="str">
            <v>مصرى</v>
          </cell>
          <cell r="U35" t="str">
            <v>الاعدادى</v>
          </cell>
        </row>
        <row r="36">
          <cell r="A36">
            <v>33</v>
          </cell>
          <cell r="B36" t="str">
            <v>احمد عاطف احمد مجاهد</v>
          </cell>
          <cell r="C36" t="str">
            <v>ذكر</v>
          </cell>
          <cell r="D36" t="str">
            <v>مستجد</v>
          </cell>
          <cell r="E36" t="str">
            <v>مسلم</v>
          </cell>
          <cell r="F36">
            <v>30307011500113</v>
          </cell>
          <cell r="G36">
            <v>37803</v>
          </cell>
          <cell r="H36">
            <v>0</v>
          </cell>
          <cell r="I36">
            <v>3</v>
          </cell>
          <cell r="J36">
            <v>12</v>
          </cell>
          <cell r="K36" t="str">
            <v>عاطف احمد مجاهد</v>
          </cell>
          <cell r="M36" t="str">
            <v>الصف الاول</v>
          </cell>
          <cell r="N36">
            <v>1</v>
          </cell>
          <cell r="P36" t="str">
            <v>اول</v>
          </cell>
          <cell r="S36" t="str">
            <v>مصرى</v>
          </cell>
          <cell r="U36" t="str">
            <v>الاعدادى</v>
          </cell>
        </row>
        <row r="37">
          <cell r="A37">
            <v>34</v>
          </cell>
          <cell r="B37" t="str">
            <v>احمد عبدالحليم احمد الشورى</v>
          </cell>
          <cell r="C37" t="str">
            <v>ذكر</v>
          </cell>
          <cell r="D37" t="str">
            <v>مستجد</v>
          </cell>
          <cell r="E37" t="str">
            <v>مسلم</v>
          </cell>
          <cell r="F37">
            <v>30309011505673</v>
          </cell>
          <cell r="G37">
            <v>37865</v>
          </cell>
          <cell r="H37">
            <v>0</v>
          </cell>
          <cell r="I37">
            <v>1</v>
          </cell>
          <cell r="J37">
            <v>12</v>
          </cell>
          <cell r="K37" t="str">
            <v>عبدالحليم احمد الشورى</v>
          </cell>
          <cell r="M37" t="str">
            <v>الصف الاول</v>
          </cell>
          <cell r="N37">
            <v>1</v>
          </cell>
          <cell r="P37" t="str">
            <v>اول</v>
          </cell>
          <cell r="S37" t="str">
            <v>مصرى</v>
          </cell>
          <cell r="U37" t="str">
            <v>الاعدادى</v>
          </cell>
        </row>
        <row r="38">
          <cell r="A38">
            <v>35</v>
          </cell>
          <cell r="B38" t="str">
            <v>احمد عبدالحميد رمضان الفقي</v>
          </cell>
          <cell r="C38" t="str">
            <v>ذكر</v>
          </cell>
          <cell r="D38" t="str">
            <v>مستجد</v>
          </cell>
          <cell r="E38" t="str">
            <v>مسلم</v>
          </cell>
          <cell r="F38">
            <v>30309161500076</v>
          </cell>
          <cell r="G38">
            <v>37880</v>
          </cell>
          <cell r="H38">
            <v>15</v>
          </cell>
          <cell r="I38">
            <v>0</v>
          </cell>
          <cell r="J38">
            <v>12</v>
          </cell>
          <cell r="K38" t="str">
            <v>عبدالحميد رمضان الفقي</v>
          </cell>
          <cell r="M38" t="str">
            <v>الصف الاول</v>
          </cell>
          <cell r="N38">
            <v>1</v>
          </cell>
          <cell r="P38" t="str">
            <v>اول</v>
          </cell>
          <cell r="S38" t="str">
            <v>مصرى</v>
          </cell>
          <cell r="U38" t="str">
            <v>الاعدادى</v>
          </cell>
        </row>
        <row r="39">
          <cell r="A39">
            <v>36</v>
          </cell>
          <cell r="B39" t="str">
            <v>احمد عبدالرحمن عيسي عبدالرحمن</v>
          </cell>
          <cell r="C39" t="str">
            <v>ذكر</v>
          </cell>
          <cell r="D39" t="str">
            <v>مستجد</v>
          </cell>
          <cell r="E39" t="str">
            <v>مسلم</v>
          </cell>
          <cell r="F39">
            <v>30309151502313</v>
          </cell>
          <cell r="G39">
            <v>37879</v>
          </cell>
          <cell r="H39">
            <v>16</v>
          </cell>
          <cell r="I39">
            <v>0</v>
          </cell>
          <cell r="J39">
            <v>12</v>
          </cell>
          <cell r="K39" t="str">
            <v>عبدالرحمن عيسي عبدالرحمن</v>
          </cell>
          <cell r="M39" t="str">
            <v>الصف الاول</v>
          </cell>
          <cell r="N39">
            <v>1</v>
          </cell>
          <cell r="P39" t="str">
            <v>اول</v>
          </cell>
          <cell r="S39" t="str">
            <v>مصرى</v>
          </cell>
          <cell r="U39" t="str">
            <v>الاعدادى</v>
          </cell>
        </row>
        <row r="40">
          <cell r="A40">
            <v>37</v>
          </cell>
          <cell r="B40" t="str">
            <v>احمد عبداللطيف ابراهيم الصافي</v>
          </cell>
          <cell r="C40" t="str">
            <v>ذكر</v>
          </cell>
          <cell r="D40" t="str">
            <v>مستجد</v>
          </cell>
          <cell r="E40" t="str">
            <v>مسلم</v>
          </cell>
          <cell r="F40">
            <v>30305091500256</v>
          </cell>
          <cell r="G40">
            <v>37750</v>
          </cell>
          <cell r="H40">
            <v>22</v>
          </cell>
          <cell r="I40">
            <v>4</v>
          </cell>
          <cell r="J40">
            <v>12</v>
          </cell>
          <cell r="K40" t="str">
            <v>عبداللطيف ابراهيم الصافي</v>
          </cell>
          <cell r="M40" t="str">
            <v>الصف الاول</v>
          </cell>
          <cell r="N40">
            <v>1</v>
          </cell>
          <cell r="P40" t="str">
            <v>اول</v>
          </cell>
          <cell r="S40" t="str">
            <v>مصرى</v>
          </cell>
          <cell r="U40" t="str">
            <v>الاعدادى</v>
          </cell>
        </row>
        <row r="41">
          <cell r="A41">
            <v>38</v>
          </cell>
          <cell r="B41" t="str">
            <v>احمد عزالدين محمد بكر</v>
          </cell>
          <cell r="C41" t="str">
            <v>ذكر</v>
          </cell>
          <cell r="D41" t="str">
            <v>مستجد</v>
          </cell>
          <cell r="E41" t="str">
            <v>مسلم</v>
          </cell>
          <cell r="F41">
            <v>30303101502071</v>
          </cell>
          <cell r="G41">
            <v>37690</v>
          </cell>
          <cell r="H41">
            <v>21</v>
          </cell>
          <cell r="I41">
            <v>6</v>
          </cell>
          <cell r="J41">
            <v>12</v>
          </cell>
          <cell r="K41" t="str">
            <v>عزالدين محمد بكر</v>
          </cell>
          <cell r="M41" t="str">
            <v>الصف الاول</v>
          </cell>
          <cell r="N41">
            <v>1</v>
          </cell>
          <cell r="P41" t="str">
            <v>اول</v>
          </cell>
          <cell r="S41" t="str">
            <v>مصرى</v>
          </cell>
          <cell r="U41" t="str">
            <v>الاعدادى</v>
          </cell>
        </row>
        <row r="42">
          <cell r="A42">
            <v>39</v>
          </cell>
          <cell r="B42" t="str">
            <v>احمد عزت عبدالغفار السيد</v>
          </cell>
          <cell r="C42" t="str">
            <v>ذكر</v>
          </cell>
          <cell r="D42" t="str">
            <v>مستجد</v>
          </cell>
          <cell r="E42" t="str">
            <v>مسلم</v>
          </cell>
          <cell r="F42">
            <v>30306011506336</v>
          </cell>
          <cell r="G42">
            <v>37773</v>
          </cell>
          <cell r="H42">
            <v>0</v>
          </cell>
          <cell r="I42">
            <v>4</v>
          </cell>
          <cell r="J42">
            <v>12</v>
          </cell>
          <cell r="K42" t="str">
            <v>عزت عبدالغفار السيد</v>
          </cell>
          <cell r="M42" t="str">
            <v>الصف الاول</v>
          </cell>
          <cell r="N42">
            <v>1</v>
          </cell>
          <cell r="P42" t="str">
            <v>اول</v>
          </cell>
          <cell r="S42" t="str">
            <v>مصرى</v>
          </cell>
          <cell r="U42" t="str">
            <v>الاعدادى</v>
          </cell>
        </row>
        <row r="43">
          <cell r="A43">
            <v>40</v>
          </cell>
          <cell r="B43" t="str">
            <v>احمد عصام علي عبده</v>
          </cell>
          <cell r="C43" t="str">
            <v>ذكر</v>
          </cell>
          <cell r="D43" t="str">
            <v>مستجد</v>
          </cell>
          <cell r="E43" t="str">
            <v>مسلم</v>
          </cell>
          <cell r="F43">
            <v>30309271500853</v>
          </cell>
          <cell r="G43">
            <v>37891</v>
          </cell>
          <cell r="H43">
            <v>4</v>
          </cell>
          <cell r="I43">
            <v>0</v>
          </cell>
          <cell r="J43">
            <v>12</v>
          </cell>
          <cell r="K43" t="str">
            <v>عصام علي عبده</v>
          </cell>
          <cell r="M43" t="str">
            <v>الصف الاول</v>
          </cell>
          <cell r="N43">
            <v>1</v>
          </cell>
          <cell r="P43" t="str">
            <v>اول</v>
          </cell>
          <cell r="S43" t="str">
            <v>مصرى</v>
          </cell>
          <cell r="U43" t="str">
            <v>الاعدادى</v>
          </cell>
        </row>
        <row r="44">
          <cell r="A44">
            <v>41</v>
          </cell>
          <cell r="B44" t="str">
            <v>احمد عطيه بهنسي بهنسي</v>
          </cell>
          <cell r="C44" t="str">
            <v>ذكر</v>
          </cell>
          <cell r="D44" t="str">
            <v>مستجد</v>
          </cell>
          <cell r="E44" t="str">
            <v>مسلم</v>
          </cell>
          <cell r="F44">
            <v>30305171500338</v>
          </cell>
          <cell r="G44">
            <v>37758</v>
          </cell>
          <cell r="H44">
            <v>14</v>
          </cell>
          <cell r="I44">
            <v>4</v>
          </cell>
          <cell r="J44">
            <v>12</v>
          </cell>
          <cell r="K44" t="str">
            <v>عطيه بهنسي بهنسي</v>
          </cell>
          <cell r="M44" t="str">
            <v>الصف الاول</v>
          </cell>
          <cell r="N44">
            <v>1</v>
          </cell>
          <cell r="P44" t="str">
            <v>اول</v>
          </cell>
          <cell r="S44" t="str">
            <v>مصرى</v>
          </cell>
          <cell r="U44" t="str">
            <v>الاعدادى</v>
          </cell>
        </row>
        <row r="45">
          <cell r="A45">
            <v>42</v>
          </cell>
          <cell r="B45" t="str">
            <v>احمد عقيبى ابو المجد السيد</v>
          </cell>
          <cell r="C45" t="str">
            <v>ذكر</v>
          </cell>
          <cell r="D45" t="str">
            <v>مستجد</v>
          </cell>
          <cell r="E45" t="str">
            <v>مسلم</v>
          </cell>
          <cell r="F45">
            <v>30402161500491</v>
          </cell>
          <cell r="G45">
            <v>38033</v>
          </cell>
          <cell r="H45">
            <v>15</v>
          </cell>
          <cell r="I45">
            <v>7</v>
          </cell>
          <cell r="J45">
            <v>11</v>
          </cell>
          <cell r="K45" t="str">
            <v>عقيبى ابو المجد السيد</v>
          </cell>
          <cell r="M45" t="str">
            <v>الصف الاول</v>
          </cell>
          <cell r="N45">
            <v>1</v>
          </cell>
          <cell r="P45" t="str">
            <v>اول</v>
          </cell>
          <cell r="S45" t="str">
            <v>مصرى</v>
          </cell>
          <cell r="U45" t="str">
            <v>الاعدادى</v>
          </cell>
        </row>
        <row r="46">
          <cell r="A46">
            <v>43</v>
          </cell>
          <cell r="B46" t="str">
            <v>احمد فتحي محمد جوده</v>
          </cell>
          <cell r="C46" t="str">
            <v>ذكر</v>
          </cell>
          <cell r="D46" t="str">
            <v>مستجد</v>
          </cell>
          <cell r="E46" t="str">
            <v>مسلم</v>
          </cell>
          <cell r="F46">
            <v>30309301503615</v>
          </cell>
          <cell r="G46">
            <v>37894</v>
          </cell>
          <cell r="H46">
            <v>1</v>
          </cell>
          <cell r="I46">
            <v>0</v>
          </cell>
          <cell r="J46">
            <v>12</v>
          </cell>
          <cell r="K46" t="str">
            <v>فتحي محمد جوده</v>
          </cell>
          <cell r="M46" t="str">
            <v>الصف الاول</v>
          </cell>
          <cell r="N46">
            <v>1</v>
          </cell>
          <cell r="P46" t="str">
            <v>اول</v>
          </cell>
          <cell r="S46" t="str">
            <v>مصرى</v>
          </cell>
          <cell r="U46" t="str">
            <v>الاعدادى</v>
          </cell>
        </row>
        <row r="47">
          <cell r="A47">
            <v>44</v>
          </cell>
          <cell r="B47" t="str">
            <v>احمد محروس ابراهيم عطا</v>
          </cell>
          <cell r="C47" t="str">
            <v>ذكر</v>
          </cell>
          <cell r="D47" t="str">
            <v>مستجد</v>
          </cell>
          <cell r="E47" t="str">
            <v>مسلم</v>
          </cell>
          <cell r="F47">
            <v>30310011514271</v>
          </cell>
          <cell r="G47">
            <v>37895</v>
          </cell>
          <cell r="H47">
            <v>0</v>
          </cell>
          <cell r="I47">
            <v>0</v>
          </cell>
          <cell r="J47">
            <v>12</v>
          </cell>
          <cell r="K47" t="str">
            <v>محروس ابراهيم عطا</v>
          </cell>
          <cell r="M47" t="str">
            <v>الصف الاول</v>
          </cell>
          <cell r="N47">
            <v>2</v>
          </cell>
          <cell r="P47" t="str">
            <v>ثانى</v>
          </cell>
          <cell r="S47" t="str">
            <v>مصرى</v>
          </cell>
          <cell r="U47" t="str">
            <v>الاعدادى</v>
          </cell>
        </row>
        <row r="48">
          <cell r="A48">
            <v>45</v>
          </cell>
          <cell r="B48" t="str">
            <v>احمد محمد جمال مصطفي علي</v>
          </cell>
          <cell r="C48" t="str">
            <v>ذكر</v>
          </cell>
          <cell r="D48" t="str">
            <v>مستجد</v>
          </cell>
          <cell r="E48" t="str">
            <v>مسلم</v>
          </cell>
          <cell r="F48">
            <v>30305041500832</v>
          </cell>
          <cell r="G48">
            <v>37745</v>
          </cell>
          <cell r="H48">
            <v>27</v>
          </cell>
          <cell r="I48">
            <v>4</v>
          </cell>
          <cell r="J48">
            <v>12</v>
          </cell>
          <cell r="K48" t="str">
            <v>محمد جمال مصطفي علي</v>
          </cell>
          <cell r="M48" t="str">
            <v>الصف الاول</v>
          </cell>
          <cell r="N48">
            <v>2</v>
          </cell>
          <cell r="P48" t="str">
            <v>ثانى</v>
          </cell>
          <cell r="S48" t="str">
            <v>مصرى</v>
          </cell>
          <cell r="U48" t="str">
            <v>الاعدادى</v>
          </cell>
        </row>
        <row r="49">
          <cell r="A49">
            <v>46</v>
          </cell>
          <cell r="B49" t="str">
            <v>احمد محمد حسين حسين قطب</v>
          </cell>
          <cell r="C49" t="str">
            <v>ذكر</v>
          </cell>
          <cell r="D49" t="str">
            <v>مستجد</v>
          </cell>
          <cell r="E49" t="str">
            <v>مسلم</v>
          </cell>
          <cell r="F49">
            <v>30308011502732</v>
          </cell>
          <cell r="G49">
            <v>37834</v>
          </cell>
          <cell r="H49">
            <v>0</v>
          </cell>
          <cell r="I49">
            <v>2</v>
          </cell>
          <cell r="J49">
            <v>12</v>
          </cell>
          <cell r="K49" t="str">
            <v>محمد حسين حسين قطب</v>
          </cell>
          <cell r="M49" t="str">
            <v>الصف الاول</v>
          </cell>
          <cell r="N49">
            <v>2</v>
          </cell>
          <cell r="P49" t="str">
            <v>ثانى</v>
          </cell>
          <cell r="S49" t="str">
            <v>مصرى</v>
          </cell>
          <cell r="U49" t="str">
            <v>الاعدادى</v>
          </cell>
        </row>
        <row r="50">
          <cell r="A50">
            <v>47</v>
          </cell>
          <cell r="B50" t="str">
            <v>احمد محمد خالد السنجابي</v>
          </cell>
          <cell r="C50" t="str">
            <v>ذكر</v>
          </cell>
          <cell r="D50" t="str">
            <v>مستجد</v>
          </cell>
          <cell r="E50" t="str">
            <v>مسلم</v>
          </cell>
          <cell r="F50">
            <v>30310011517637</v>
          </cell>
          <cell r="G50">
            <v>37895</v>
          </cell>
          <cell r="H50">
            <v>0</v>
          </cell>
          <cell r="I50">
            <v>0</v>
          </cell>
          <cell r="J50">
            <v>12</v>
          </cell>
          <cell r="K50" t="str">
            <v>محمد خالد السنجابي</v>
          </cell>
          <cell r="M50" t="str">
            <v>الصف الاول</v>
          </cell>
          <cell r="N50">
            <v>2</v>
          </cell>
          <cell r="P50" t="str">
            <v>ثانى</v>
          </cell>
          <cell r="S50" t="str">
            <v>مصرى</v>
          </cell>
          <cell r="U50" t="str">
            <v>الاعدادى</v>
          </cell>
        </row>
        <row r="51">
          <cell r="A51">
            <v>48</v>
          </cell>
          <cell r="B51" t="str">
            <v>احمد محمد شعبان الفقي</v>
          </cell>
          <cell r="C51" t="str">
            <v>ذكر</v>
          </cell>
          <cell r="D51" t="str">
            <v>مستجد</v>
          </cell>
          <cell r="E51" t="str">
            <v>مسلم</v>
          </cell>
          <cell r="F51">
            <v>30305121500434</v>
          </cell>
          <cell r="G51">
            <v>37753</v>
          </cell>
          <cell r="H51">
            <v>19</v>
          </cell>
          <cell r="I51">
            <v>4</v>
          </cell>
          <cell r="J51">
            <v>12</v>
          </cell>
          <cell r="K51" t="str">
            <v>محمد شعبان الفقي</v>
          </cell>
          <cell r="M51" t="str">
            <v>الصف الاول</v>
          </cell>
          <cell r="N51">
            <v>2</v>
          </cell>
          <cell r="P51" t="str">
            <v>ثانى</v>
          </cell>
          <cell r="S51" t="str">
            <v>مصرى</v>
          </cell>
          <cell r="U51" t="str">
            <v>الاعدادى</v>
          </cell>
        </row>
        <row r="52">
          <cell r="A52">
            <v>49</v>
          </cell>
          <cell r="B52" t="str">
            <v>احمد محمد عبدالنبي السيد</v>
          </cell>
          <cell r="C52" t="str">
            <v>ذكر</v>
          </cell>
          <cell r="D52" t="str">
            <v>مستجد</v>
          </cell>
          <cell r="E52" t="str">
            <v>مسلم</v>
          </cell>
          <cell r="F52">
            <v>30301011501251</v>
          </cell>
          <cell r="G52">
            <v>37622</v>
          </cell>
          <cell r="H52">
            <v>0</v>
          </cell>
          <cell r="I52">
            <v>9</v>
          </cell>
          <cell r="J52">
            <v>12</v>
          </cell>
          <cell r="K52" t="str">
            <v>محمد عبدالنبي السيد</v>
          </cell>
          <cell r="M52" t="str">
            <v>الصف الاول</v>
          </cell>
          <cell r="N52">
            <v>2</v>
          </cell>
          <cell r="P52" t="str">
            <v>ثانى</v>
          </cell>
          <cell r="S52" t="str">
            <v>مصرى</v>
          </cell>
          <cell r="U52" t="str">
            <v>الاعدادى</v>
          </cell>
        </row>
        <row r="53">
          <cell r="A53">
            <v>50</v>
          </cell>
          <cell r="B53" t="str">
            <v>احمد محمد كامل السيد</v>
          </cell>
          <cell r="C53" t="str">
            <v>ذكر</v>
          </cell>
          <cell r="D53" t="str">
            <v>مستجد</v>
          </cell>
          <cell r="E53" t="str">
            <v>مسلم</v>
          </cell>
          <cell r="F53">
            <v>30401011515338</v>
          </cell>
          <cell r="G53">
            <v>37987</v>
          </cell>
          <cell r="H53">
            <v>0</v>
          </cell>
          <cell r="I53">
            <v>9</v>
          </cell>
          <cell r="J53">
            <v>11</v>
          </cell>
          <cell r="K53" t="str">
            <v>محمد كامل السيد</v>
          </cell>
          <cell r="M53" t="str">
            <v>الصف الاول</v>
          </cell>
          <cell r="N53">
            <v>2</v>
          </cell>
          <cell r="P53" t="str">
            <v>ثانى</v>
          </cell>
          <cell r="S53" t="str">
            <v>مصرى</v>
          </cell>
          <cell r="U53" t="str">
            <v>الاعدادى</v>
          </cell>
        </row>
        <row r="54">
          <cell r="A54">
            <v>51</v>
          </cell>
          <cell r="B54" t="str">
            <v>احمد محمد محمود رزق</v>
          </cell>
          <cell r="C54" t="str">
            <v>ذكر</v>
          </cell>
          <cell r="D54" t="str">
            <v>مستجد</v>
          </cell>
          <cell r="E54" t="str">
            <v>مسلم</v>
          </cell>
          <cell r="F54">
            <v>30304171500579</v>
          </cell>
          <cell r="G54">
            <v>37728</v>
          </cell>
          <cell r="H54">
            <v>14</v>
          </cell>
          <cell r="I54">
            <v>5</v>
          </cell>
          <cell r="J54">
            <v>12</v>
          </cell>
          <cell r="K54" t="str">
            <v>محمد محمود رزق</v>
          </cell>
          <cell r="M54" t="str">
            <v>الصف الاول</v>
          </cell>
          <cell r="N54">
            <v>2</v>
          </cell>
          <cell r="P54" t="str">
            <v>ثانى</v>
          </cell>
          <cell r="S54" t="str">
            <v>مصرى</v>
          </cell>
          <cell r="U54" t="str">
            <v>الاعدادى</v>
          </cell>
        </row>
        <row r="55">
          <cell r="A55">
            <v>52</v>
          </cell>
          <cell r="B55" t="str">
            <v>احمد محمود ابراهيم الاسرج</v>
          </cell>
          <cell r="C55" t="str">
            <v>ذكر</v>
          </cell>
          <cell r="D55" t="str">
            <v>مستجد</v>
          </cell>
          <cell r="E55" t="str">
            <v>مسلم</v>
          </cell>
          <cell r="F55">
            <v>30304011507852</v>
          </cell>
          <cell r="G55">
            <v>37712</v>
          </cell>
          <cell r="H55">
            <v>0</v>
          </cell>
          <cell r="I55">
            <v>6</v>
          </cell>
          <cell r="J55">
            <v>12</v>
          </cell>
          <cell r="K55" t="str">
            <v>محمود ابراهيم الاسرج</v>
          </cell>
          <cell r="M55" t="str">
            <v>الصف الاول</v>
          </cell>
          <cell r="N55">
            <v>2</v>
          </cell>
          <cell r="P55" t="str">
            <v>ثانى</v>
          </cell>
          <cell r="S55" t="str">
            <v>مصرى</v>
          </cell>
          <cell r="U55" t="str">
            <v>الاعدادى</v>
          </cell>
        </row>
        <row r="56">
          <cell r="A56">
            <v>53</v>
          </cell>
          <cell r="B56" t="str">
            <v>احمد مصطفي حامد الدسوقي</v>
          </cell>
          <cell r="C56" t="str">
            <v>ذكر</v>
          </cell>
          <cell r="D56" t="str">
            <v>مستجد</v>
          </cell>
          <cell r="E56" t="str">
            <v>مسلم</v>
          </cell>
          <cell r="F56">
            <v>30308261501154</v>
          </cell>
          <cell r="G56">
            <v>37859</v>
          </cell>
          <cell r="H56">
            <v>5</v>
          </cell>
          <cell r="I56">
            <v>1</v>
          </cell>
          <cell r="J56">
            <v>12</v>
          </cell>
          <cell r="K56" t="str">
            <v>مصطفي حامد الدسوقي</v>
          </cell>
          <cell r="M56" t="str">
            <v>الصف الاول</v>
          </cell>
          <cell r="N56">
            <v>2</v>
          </cell>
          <cell r="P56" t="str">
            <v>ثانى</v>
          </cell>
          <cell r="S56" t="str">
            <v>مصرى</v>
          </cell>
          <cell r="U56" t="str">
            <v>الاعدادى</v>
          </cell>
        </row>
        <row r="57">
          <cell r="A57">
            <v>54</v>
          </cell>
          <cell r="B57" t="str">
            <v>احمد نبيه علي خضر</v>
          </cell>
          <cell r="C57" t="str">
            <v>ذكر</v>
          </cell>
          <cell r="D57" t="str">
            <v>مستجد</v>
          </cell>
          <cell r="E57" t="str">
            <v>مسلم</v>
          </cell>
          <cell r="F57">
            <v>30301031500073</v>
          </cell>
          <cell r="G57">
            <v>37624</v>
          </cell>
          <cell r="H57">
            <v>28</v>
          </cell>
          <cell r="I57">
            <v>8</v>
          </cell>
          <cell r="J57">
            <v>12</v>
          </cell>
          <cell r="K57" t="str">
            <v>نبيه علي خضر</v>
          </cell>
          <cell r="M57" t="str">
            <v>الصف الاول</v>
          </cell>
          <cell r="N57">
            <v>2</v>
          </cell>
          <cell r="P57" t="str">
            <v>ثانى</v>
          </cell>
          <cell r="S57" t="str">
            <v>مصرى</v>
          </cell>
          <cell r="U57" t="str">
            <v>الاعدادى</v>
          </cell>
        </row>
        <row r="58">
          <cell r="A58">
            <v>55</v>
          </cell>
          <cell r="B58" t="str">
            <v>احمد نسيم محمد عبدالحميد متولى</v>
          </cell>
          <cell r="C58" t="str">
            <v>ذكر</v>
          </cell>
          <cell r="D58" t="str">
            <v>مستجد</v>
          </cell>
          <cell r="E58" t="str">
            <v>مسلم</v>
          </cell>
          <cell r="F58">
            <v>30307011500091</v>
          </cell>
          <cell r="G58">
            <v>37803</v>
          </cell>
          <cell r="H58">
            <v>0</v>
          </cell>
          <cell r="I58">
            <v>3</v>
          </cell>
          <cell r="J58">
            <v>12</v>
          </cell>
          <cell r="K58" t="str">
            <v>نسيم محمد عبدالحميد متولى</v>
          </cell>
          <cell r="M58" t="str">
            <v>الصف الاول</v>
          </cell>
          <cell r="N58">
            <v>2</v>
          </cell>
          <cell r="P58" t="str">
            <v>ثانى</v>
          </cell>
          <cell r="S58" t="str">
            <v>مصرى</v>
          </cell>
          <cell r="U58" t="str">
            <v>الاعدادى</v>
          </cell>
        </row>
        <row r="59">
          <cell r="A59">
            <v>56</v>
          </cell>
          <cell r="B59" t="str">
            <v>احمد يسرى عبداللطيف محمود دحروج</v>
          </cell>
          <cell r="C59" t="str">
            <v>ذكر</v>
          </cell>
          <cell r="D59" t="str">
            <v>مستجد</v>
          </cell>
          <cell r="E59" t="str">
            <v>مسلم</v>
          </cell>
          <cell r="F59">
            <v>30110051500118</v>
          </cell>
          <cell r="G59">
            <v>37169</v>
          </cell>
          <cell r="H59">
            <v>26</v>
          </cell>
          <cell r="I59">
            <v>11</v>
          </cell>
          <cell r="J59">
            <v>13</v>
          </cell>
          <cell r="K59" t="str">
            <v>يسرى عبداللطيف محمود دحروج</v>
          </cell>
          <cell r="M59" t="str">
            <v>الصف الاول</v>
          </cell>
          <cell r="N59">
            <v>2</v>
          </cell>
          <cell r="P59" t="str">
            <v>ثانى</v>
          </cell>
          <cell r="S59" t="str">
            <v>مصرى</v>
          </cell>
          <cell r="U59" t="str">
            <v>الاعدادى</v>
          </cell>
        </row>
        <row r="60">
          <cell r="A60">
            <v>57</v>
          </cell>
          <cell r="B60" t="str">
            <v>اسامه حاتم رفعت غازي</v>
          </cell>
          <cell r="C60" t="str">
            <v>ذكر</v>
          </cell>
          <cell r="D60" t="str">
            <v>مستجد</v>
          </cell>
          <cell r="E60" t="str">
            <v>مسلم</v>
          </cell>
          <cell r="F60">
            <v>30212161500811</v>
          </cell>
          <cell r="G60">
            <v>37606</v>
          </cell>
          <cell r="H60">
            <v>15</v>
          </cell>
          <cell r="I60">
            <v>9</v>
          </cell>
          <cell r="J60">
            <v>12</v>
          </cell>
          <cell r="K60" t="str">
            <v>حاتم رفعت غازي</v>
          </cell>
          <cell r="M60" t="str">
            <v>الصف الاول</v>
          </cell>
          <cell r="N60">
            <v>2</v>
          </cell>
          <cell r="P60" t="str">
            <v>ثانى</v>
          </cell>
          <cell r="S60" t="str">
            <v>مصرى</v>
          </cell>
          <cell r="U60" t="str">
            <v>الاعدادى</v>
          </cell>
        </row>
        <row r="61">
          <cell r="A61">
            <v>58</v>
          </cell>
          <cell r="B61" t="str">
            <v>اسلام رضا عبدالونيس النجار</v>
          </cell>
          <cell r="C61" t="str">
            <v>ذكر</v>
          </cell>
          <cell r="D61" t="str">
            <v>مستجد</v>
          </cell>
          <cell r="E61" t="str">
            <v>مسلم</v>
          </cell>
          <cell r="F61">
            <v>30402031500775</v>
          </cell>
          <cell r="G61">
            <v>38020</v>
          </cell>
          <cell r="H61">
            <v>28</v>
          </cell>
          <cell r="I61">
            <v>7</v>
          </cell>
          <cell r="J61">
            <v>11</v>
          </cell>
          <cell r="K61" t="str">
            <v>رضا عبدالونيس النجار</v>
          </cell>
          <cell r="M61" t="str">
            <v>الصف الاول</v>
          </cell>
          <cell r="N61">
            <v>2</v>
          </cell>
          <cell r="P61" t="str">
            <v>ثانى</v>
          </cell>
          <cell r="S61" t="str">
            <v>مصرى</v>
          </cell>
          <cell r="U61" t="str">
            <v>الاعدادى</v>
          </cell>
        </row>
        <row r="62">
          <cell r="A62">
            <v>59</v>
          </cell>
          <cell r="B62" t="str">
            <v>اسلام عابد راغب مسعود</v>
          </cell>
          <cell r="C62" t="str">
            <v>ذكر</v>
          </cell>
          <cell r="D62" t="str">
            <v>مستجد</v>
          </cell>
          <cell r="E62" t="str">
            <v>مسلم</v>
          </cell>
          <cell r="F62">
            <v>30301201500596</v>
          </cell>
          <cell r="G62">
            <v>37641</v>
          </cell>
          <cell r="H62">
            <v>11</v>
          </cell>
          <cell r="I62">
            <v>8</v>
          </cell>
          <cell r="J62">
            <v>12</v>
          </cell>
          <cell r="K62" t="str">
            <v>عابد راغب مسعود</v>
          </cell>
          <cell r="M62" t="str">
            <v>الصف الاول</v>
          </cell>
          <cell r="N62">
            <v>2</v>
          </cell>
          <cell r="P62" t="str">
            <v>ثانى</v>
          </cell>
          <cell r="S62" t="str">
            <v>مصرى</v>
          </cell>
          <cell r="U62" t="str">
            <v>الاعدادى</v>
          </cell>
        </row>
        <row r="63">
          <cell r="A63">
            <v>60</v>
          </cell>
          <cell r="B63" t="str">
            <v>اسلام عبدالرحمن امين محمد على</v>
          </cell>
          <cell r="C63" t="str">
            <v>ذكر</v>
          </cell>
          <cell r="D63" t="str">
            <v>مستجد</v>
          </cell>
          <cell r="E63" t="str">
            <v>مسلم</v>
          </cell>
          <cell r="F63">
            <v>30305251500436</v>
          </cell>
          <cell r="G63">
            <v>37766</v>
          </cell>
          <cell r="H63">
            <v>6</v>
          </cell>
          <cell r="I63">
            <v>4</v>
          </cell>
          <cell r="J63">
            <v>12</v>
          </cell>
          <cell r="K63" t="str">
            <v>عبدالرحمن امين محمد على</v>
          </cell>
          <cell r="M63" t="str">
            <v>الصف الاول</v>
          </cell>
          <cell r="N63">
            <v>2</v>
          </cell>
          <cell r="P63" t="str">
            <v>ثانى</v>
          </cell>
          <cell r="S63" t="str">
            <v>مصرى</v>
          </cell>
          <cell r="U63" t="str">
            <v>الاعدادى</v>
          </cell>
        </row>
        <row r="64">
          <cell r="A64">
            <v>61</v>
          </cell>
          <cell r="B64" t="str">
            <v>اسلام عبدالله القصبى امين</v>
          </cell>
          <cell r="C64" t="str">
            <v>ذكر</v>
          </cell>
          <cell r="D64" t="str">
            <v>مستجد</v>
          </cell>
          <cell r="E64" t="str">
            <v>مسلم</v>
          </cell>
          <cell r="F64">
            <v>30305051501195</v>
          </cell>
          <cell r="G64">
            <v>37746</v>
          </cell>
          <cell r="H64">
            <v>26</v>
          </cell>
          <cell r="I64">
            <v>4</v>
          </cell>
          <cell r="J64">
            <v>12</v>
          </cell>
          <cell r="K64" t="str">
            <v>عبدالله القصبى امين</v>
          </cell>
          <cell r="M64" t="str">
            <v>الصف الاول</v>
          </cell>
          <cell r="N64">
            <v>2</v>
          </cell>
          <cell r="P64" t="str">
            <v>ثانى</v>
          </cell>
          <cell r="S64" t="str">
            <v>مصرى</v>
          </cell>
          <cell r="U64" t="str">
            <v>الاعدادى</v>
          </cell>
        </row>
        <row r="65">
          <cell r="A65">
            <v>62</v>
          </cell>
          <cell r="B65" t="str">
            <v>اسماعيل محمد اسماعيل الخطيب</v>
          </cell>
          <cell r="C65" t="str">
            <v>ذكر</v>
          </cell>
          <cell r="D65" t="str">
            <v>مستجد</v>
          </cell>
          <cell r="E65" t="str">
            <v>مسلم</v>
          </cell>
          <cell r="F65">
            <v>30307141500778</v>
          </cell>
          <cell r="G65">
            <v>37816</v>
          </cell>
          <cell r="H65">
            <v>17</v>
          </cell>
          <cell r="I65">
            <v>2</v>
          </cell>
          <cell r="J65">
            <v>12</v>
          </cell>
          <cell r="K65" t="str">
            <v>محمد اسماعيل الخطيب</v>
          </cell>
          <cell r="M65" t="str">
            <v>الصف الاول</v>
          </cell>
          <cell r="N65">
            <v>2</v>
          </cell>
          <cell r="P65" t="str">
            <v>ثانى</v>
          </cell>
          <cell r="S65" t="str">
            <v>مصرى</v>
          </cell>
          <cell r="U65" t="str">
            <v>الاعدادى</v>
          </cell>
        </row>
        <row r="66">
          <cell r="A66">
            <v>63</v>
          </cell>
          <cell r="B66" t="str">
            <v>اشرف ايهاب رمضان عبدالسلام</v>
          </cell>
          <cell r="C66" t="str">
            <v>ذكر</v>
          </cell>
          <cell r="D66" t="str">
            <v>مستجد</v>
          </cell>
          <cell r="E66" t="str">
            <v>مسلم</v>
          </cell>
          <cell r="F66">
            <v>30308091500395</v>
          </cell>
          <cell r="G66">
            <v>37842</v>
          </cell>
          <cell r="H66">
            <v>22</v>
          </cell>
          <cell r="I66">
            <v>1</v>
          </cell>
          <cell r="J66">
            <v>12</v>
          </cell>
          <cell r="K66" t="str">
            <v>ايهاب رمضان عبدالسلام</v>
          </cell>
          <cell r="M66" t="str">
            <v>الصف الاول</v>
          </cell>
          <cell r="N66">
            <v>2</v>
          </cell>
          <cell r="P66" t="str">
            <v>ثانى</v>
          </cell>
          <cell r="S66" t="str">
            <v>مصرى</v>
          </cell>
          <cell r="U66" t="str">
            <v>الاعدادى</v>
          </cell>
        </row>
        <row r="67">
          <cell r="A67">
            <v>64</v>
          </cell>
          <cell r="B67" t="str">
            <v>اشرف عبد الجواد عرفات عبد الجواد</v>
          </cell>
          <cell r="C67" t="str">
            <v>ذكر</v>
          </cell>
          <cell r="D67" t="str">
            <v>مستجد</v>
          </cell>
          <cell r="E67" t="str">
            <v>مسلم</v>
          </cell>
          <cell r="F67">
            <v>30304281500256</v>
          </cell>
          <cell r="G67">
            <v>37739</v>
          </cell>
          <cell r="H67">
            <v>3</v>
          </cell>
          <cell r="I67">
            <v>5</v>
          </cell>
          <cell r="J67">
            <v>12</v>
          </cell>
          <cell r="K67" t="str">
            <v>عبد الجواد عرفات عبد الجواد</v>
          </cell>
          <cell r="M67" t="str">
            <v>الصف الاول</v>
          </cell>
          <cell r="N67">
            <v>2</v>
          </cell>
          <cell r="P67" t="str">
            <v>ثانى</v>
          </cell>
          <cell r="S67" t="str">
            <v>مصرى</v>
          </cell>
          <cell r="U67" t="str">
            <v>الاعدادى</v>
          </cell>
        </row>
        <row r="68">
          <cell r="A68">
            <v>65</v>
          </cell>
          <cell r="B68" t="str">
            <v>السعيد عبدالفتاح السعيد مغنم</v>
          </cell>
          <cell r="C68" t="str">
            <v>ذكر</v>
          </cell>
          <cell r="D68" t="str">
            <v>مستجد</v>
          </cell>
          <cell r="E68" t="str">
            <v>مسلم</v>
          </cell>
          <cell r="F68">
            <v>30309211501753</v>
          </cell>
          <cell r="G68">
            <v>37885</v>
          </cell>
          <cell r="H68">
            <v>10</v>
          </cell>
          <cell r="I68">
            <v>0</v>
          </cell>
          <cell r="J68">
            <v>12</v>
          </cell>
          <cell r="K68" t="str">
            <v>عبدالفتاح السعيد مغنم</v>
          </cell>
          <cell r="M68" t="str">
            <v>الصف الاول</v>
          </cell>
          <cell r="N68">
            <v>2</v>
          </cell>
          <cell r="P68" t="str">
            <v>ثانى</v>
          </cell>
          <cell r="S68" t="str">
            <v>مصرى</v>
          </cell>
          <cell r="U68" t="str">
            <v>الاعدادى</v>
          </cell>
        </row>
        <row r="69">
          <cell r="A69">
            <v>66</v>
          </cell>
          <cell r="B69" t="str">
            <v>السيد حماده السيد ابوالخير</v>
          </cell>
          <cell r="C69" t="str">
            <v>ذكر</v>
          </cell>
          <cell r="D69" t="str">
            <v>مستجد</v>
          </cell>
          <cell r="E69" t="str">
            <v>مسلم</v>
          </cell>
          <cell r="F69">
            <v>30308211500416</v>
          </cell>
          <cell r="G69">
            <v>37854</v>
          </cell>
          <cell r="H69">
            <v>10</v>
          </cell>
          <cell r="I69">
            <v>1</v>
          </cell>
          <cell r="J69">
            <v>12</v>
          </cell>
          <cell r="K69" t="str">
            <v>حماده السيد ابوالخير</v>
          </cell>
          <cell r="M69" t="str">
            <v>الصف الاول</v>
          </cell>
          <cell r="N69">
            <v>2</v>
          </cell>
          <cell r="P69" t="str">
            <v>ثانى</v>
          </cell>
          <cell r="S69" t="str">
            <v>مصرى</v>
          </cell>
          <cell r="U69" t="str">
            <v>الاعدادى</v>
          </cell>
        </row>
        <row r="70">
          <cell r="A70">
            <v>67</v>
          </cell>
          <cell r="B70" t="str">
            <v>السيد رمضان  محمد محمود</v>
          </cell>
          <cell r="C70" t="str">
            <v>ذكر</v>
          </cell>
          <cell r="D70" t="str">
            <v>مستجد</v>
          </cell>
          <cell r="E70" t="str">
            <v>مسلم</v>
          </cell>
          <cell r="F70">
            <v>30305291500196</v>
          </cell>
          <cell r="G70">
            <v>37770</v>
          </cell>
          <cell r="H70">
            <v>2</v>
          </cell>
          <cell r="I70">
            <v>4</v>
          </cell>
          <cell r="J70">
            <v>12</v>
          </cell>
          <cell r="K70" t="str">
            <v>رمضان  محمد محمود</v>
          </cell>
          <cell r="M70" t="str">
            <v>الصف الاول</v>
          </cell>
          <cell r="N70">
            <v>2</v>
          </cell>
          <cell r="P70" t="str">
            <v>ثانى</v>
          </cell>
          <cell r="S70" t="str">
            <v>مصرى</v>
          </cell>
          <cell r="U70" t="str">
            <v>الاعدادى</v>
          </cell>
        </row>
        <row r="71">
          <cell r="A71">
            <v>68</v>
          </cell>
          <cell r="B71" t="str">
            <v>انطونيوس ملاك سعد عوض</v>
          </cell>
          <cell r="C71" t="str">
            <v>ذكر</v>
          </cell>
          <cell r="D71" t="str">
            <v>مستجد</v>
          </cell>
          <cell r="E71" t="str">
            <v>مسيحى</v>
          </cell>
          <cell r="F71">
            <v>30311021500275</v>
          </cell>
          <cell r="G71">
            <v>37927</v>
          </cell>
          <cell r="H71">
            <v>29</v>
          </cell>
          <cell r="I71">
            <v>10</v>
          </cell>
          <cell r="J71">
            <v>11</v>
          </cell>
          <cell r="K71" t="str">
            <v>ملاك سعد عوض</v>
          </cell>
          <cell r="M71" t="str">
            <v>الصف الاول</v>
          </cell>
          <cell r="N71">
            <v>6</v>
          </cell>
          <cell r="P71" t="str">
            <v>سادس</v>
          </cell>
          <cell r="S71" t="str">
            <v>مصرى</v>
          </cell>
          <cell r="U71" t="str">
            <v>الاعدادى</v>
          </cell>
        </row>
        <row r="72">
          <cell r="A72">
            <v>69</v>
          </cell>
          <cell r="B72" t="str">
            <v>اياد ياسر السعيد سكريه</v>
          </cell>
          <cell r="C72" t="str">
            <v>ذكر</v>
          </cell>
          <cell r="D72" t="str">
            <v>مستجد</v>
          </cell>
          <cell r="E72" t="str">
            <v>مسلم</v>
          </cell>
          <cell r="F72">
            <v>30310011525311</v>
          </cell>
          <cell r="G72">
            <v>37895</v>
          </cell>
          <cell r="H72">
            <v>0</v>
          </cell>
          <cell r="I72">
            <v>0</v>
          </cell>
          <cell r="J72">
            <v>12</v>
          </cell>
          <cell r="K72" t="str">
            <v>ياسر السعيد سكريه</v>
          </cell>
          <cell r="M72" t="str">
            <v>الصف الاول</v>
          </cell>
          <cell r="N72">
            <v>2</v>
          </cell>
          <cell r="P72" t="str">
            <v>ثانى</v>
          </cell>
          <cell r="S72" t="str">
            <v>مصرى</v>
          </cell>
          <cell r="U72" t="str">
            <v>الاعدادى</v>
          </cell>
        </row>
        <row r="73">
          <cell r="A73">
            <v>70</v>
          </cell>
          <cell r="B73" t="str">
            <v>ايمن علي جمعه فرج</v>
          </cell>
          <cell r="C73" t="str">
            <v>ذكر</v>
          </cell>
          <cell r="D73" t="str">
            <v>مستجد</v>
          </cell>
          <cell r="E73" t="str">
            <v>مسلم</v>
          </cell>
          <cell r="F73">
            <v>30305071500039</v>
          </cell>
          <cell r="G73">
            <v>37748</v>
          </cell>
          <cell r="H73">
            <v>24</v>
          </cell>
          <cell r="I73">
            <v>4</v>
          </cell>
          <cell r="J73">
            <v>12</v>
          </cell>
          <cell r="K73" t="str">
            <v>علي جمعه فرج</v>
          </cell>
          <cell r="M73" t="str">
            <v>الصف الاول</v>
          </cell>
          <cell r="N73">
            <v>2</v>
          </cell>
          <cell r="P73" t="str">
            <v>ثانى</v>
          </cell>
          <cell r="S73" t="str">
            <v>مصرى</v>
          </cell>
          <cell r="U73" t="str">
            <v>الاعدادى</v>
          </cell>
        </row>
        <row r="74">
          <cell r="A74">
            <v>71</v>
          </cell>
          <cell r="B74" t="str">
            <v>باهر اسماعيل على محمود</v>
          </cell>
          <cell r="C74" t="str">
            <v>ذكر</v>
          </cell>
          <cell r="D74" t="str">
            <v>مستجد</v>
          </cell>
          <cell r="E74" t="str">
            <v>مسلم</v>
          </cell>
          <cell r="F74">
            <v>30210011523071</v>
          </cell>
          <cell r="G74">
            <v>37530</v>
          </cell>
          <cell r="H74">
            <v>0</v>
          </cell>
          <cell r="I74">
            <v>0</v>
          </cell>
          <cell r="J74">
            <v>13</v>
          </cell>
          <cell r="K74" t="str">
            <v>اسماعيل على محمود</v>
          </cell>
          <cell r="M74" t="str">
            <v>الصف الاول</v>
          </cell>
          <cell r="N74">
            <v>2</v>
          </cell>
          <cell r="P74" t="str">
            <v>ثانى</v>
          </cell>
          <cell r="S74" t="str">
            <v>مصرى</v>
          </cell>
          <cell r="U74" t="str">
            <v>الاعدادى</v>
          </cell>
        </row>
        <row r="75">
          <cell r="A75">
            <v>72</v>
          </cell>
          <cell r="B75" t="str">
            <v>بسيونى حسن مصطفى على</v>
          </cell>
          <cell r="C75" t="str">
            <v>ذكر</v>
          </cell>
          <cell r="D75" t="str">
            <v>مستجد</v>
          </cell>
          <cell r="E75" t="str">
            <v>مسلم</v>
          </cell>
          <cell r="F75">
            <v>30308191500937</v>
          </cell>
          <cell r="G75">
            <v>37852</v>
          </cell>
          <cell r="H75">
            <v>12</v>
          </cell>
          <cell r="I75">
            <v>1</v>
          </cell>
          <cell r="J75">
            <v>12</v>
          </cell>
          <cell r="K75" t="str">
            <v>حسن مصطفى على</v>
          </cell>
          <cell r="M75" t="str">
            <v>الصف الاول</v>
          </cell>
          <cell r="N75">
            <v>2</v>
          </cell>
          <cell r="P75" t="str">
            <v>ثانى</v>
          </cell>
          <cell r="S75" t="str">
            <v>مصرى</v>
          </cell>
          <cell r="U75" t="str">
            <v>الاعدادى</v>
          </cell>
        </row>
        <row r="76">
          <cell r="A76">
            <v>73</v>
          </cell>
          <cell r="B76" t="str">
            <v>حازم  صبري  عبدالحميد شوشه</v>
          </cell>
          <cell r="C76" t="str">
            <v>ذكر</v>
          </cell>
          <cell r="D76" t="str">
            <v>مستجد</v>
          </cell>
          <cell r="E76" t="str">
            <v>مسلم</v>
          </cell>
          <cell r="F76">
            <v>30305221500792</v>
          </cell>
          <cell r="G76">
            <v>37763</v>
          </cell>
          <cell r="H76">
            <v>9</v>
          </cell>
          <cell r="I76">
            <v>4</v>
          </cell>
          <cell r="J76">
            <v>12</v>
          </cell>
          <cell r="K76" t="str">
            <v>صبري  عبدالحميد شوشه</v>
          </cell>
          <cell r="M76" t="str">
            <v>الصف الاول</v>
          </cell>
          <cell r="N76">
            <v>2</v>
          </cell>
          <cell r="P76" t="str">
            <v>ثانى</v>
          </cell>
          <cell r="S76" t="str">
            <v>مصرى</v>
          </cell>
          <cell r="U76" t="str">
            <v>الاعدادى</v>
          </cell>
        </row>
        <row r="77">
          <cell r="A77">
            <v>74</v>
          </cell>
          <cell r="B77" t="str">
            <v>حازم محمد ابراهيم محمد الفقى</v>
          </cell>
          <cell r="C77" t="str">
            <v>ذكر</v>
          </cell>
          <cell r="D77" t="str">
            <v>مستجد</v>
          </cell>
          <cell r="E77" t="str">
            <v>مسلم</v>
          </cell>
          <cell r="F77">
            <v>30310301500231</v>
          </cell>
          <cell r="G77">
            <v>37924</v>
          </cell>
          <cell r="H77">
            <v>1</v>
          </cell>
          <cell r="I77">
            <v>11</v>
          </cell>
          <cell r="J77">
            <v>11</v>
          </cell>
          <cell r="K77" t="str">
            <v>محمد ابراهيم محمد الفقى</v>
          </cell>
          <cell r="M77" t="str">
            <v>الصف الاول</v>
          </cell>
          <cell r="N77">
            <v>2</v>
          </cell>
          <cell r="P77" t="str">
            <v>ثانى</v>
          </cell>
          <cell r="S77" t="str">
            <v>مصرى</v>
          </cell>
          <cell r="U77" t="str">
            <v>الاعدادى</v>
          </cell>
        </row>
        <row r="78">
          <cell r="A78">
            <v>75</v>
          </cell>
          <cell r="B78" t="str">
            <v>حامد فريد حامد شراكي</v>
          </cell>
          <cell r="C78" t="str">
            <v>ذكر</v>
          </cell>
          <cell r="D78" t="str">
            <v>مستجد</v>
          </cell>
          <cell r="E78" t="str">
            <v>مسلم</v>
          </cell>
          <cell r="F78">
            <v>30303031506759</v>
          </cell>
          <cell r="G78">
            <v>37683</v>
          </cell>
          <cell r="H78">
            <v>28</v>
          </cell>
          <cell r="I78">
            <v>6</v>
          </cell>
          <cell r="J78">
            <v>12</v>
          </cell>
          <cell r="K78" t="str">
            <v>فريد حامد شراكي</v>
          </cell>
          <cell r="M78" t="str">
            <v>الصف الاول</v>
          </cell>
          <cell r="N78">
            <v>2</v>
          </cell>
          <cell r="P78" t="str">
            <v>ثانى</v>
          </cell>
          <cell r="S78" t="str">
            <v>مصرى</v>
          </cell>
          <cell r="U78" t="str">
            <v>الاعدادى</v>
          </cell>
        </row>
        <row r="79">
          <cell r="A79">
            <v>76</v>
          </cell>
          <cell r="B79" t="str">
            <v>حسام فكري عبدالواحد جابر</v>
          </cell>
          <cell r="C79" t="str">
            <v>ذكر</v>
          </cell>
          <cell r="D79" t="str">
            <v>مستجد</v>
          </cell>
          <cell r="E79" t="str">
            <v>مسلم</v>
          </cell>
          <cell r="F79">
            <v>30210281500871</v>
          </cell>
          <cell r="G79">
            <v>37557</v>
          </cell>
          <cell r="H79">
            <v>3</v>
          </cell>
          <cell r="I79">
            <v>11</v>
          </cell>
          <cell r="J79">
            <v>12</v>
          </cell>
          <cell r="K79" t="str">
            <v>فكري عبدالواحد جابر</v>
          </cell>
          <cell r="M79" t="str">
            <v>الصف الاول</v>
          </cell>
          <cell r="N79">
            <v>2</v>
          </cell>
          <cell r="P79" t="str">
            <v>ثانى</v>
          </cell>
          <cell r="S79" t="str">
            <v>مصرى</v>
          </cell>
          <cell r="U79" t="str">
            <v>الاعدادى</v>
          </cell>
        </row>
        <row r="80">
          <cell r="A80">
            <v>77</v>
          </cell>
          <cell r="B80" t="str">
            <v>حسام محمد رمضان عبدالقادر الصعيدى</v>
          </cell>
          <cell r="C80" t="str">
            <v>ذكر</v>
          </cell>
          <cell r="D80" t="str">
            <v>مستجد</v>
          </cell>
          <cell r="E80" t="str">
            <v>مسلم</v>
          </cell>
          <cell r="F80">
            <v>30402081500253</v>
          </cell>
          <cell r="G80">
            <v>38025</v>
          </cell>
          <cell r="H80">
            <v>23</v>
          </cell>
          <cell r="I80">
            <v>7</v>
          </cell>
          <cell r="J80">
            <v>11</v>
          </cell>
          <cell r="K80" t="str">
            <v>محمد رمضان عبدالقادر الصعيدى</v>
          </cell>
          <cell r="M80" t="str">
            <v>الصف الاول</v>
          </cell>
          <cell r="N80">
            <v>2</v>
          </cell>
          <cell r="P80" t="str">
            <v>ثانى</v>
          </cell>
          <cell r="S80" t="str">
            <v>مصرى</v>
          </cell>
          <cell r="U80" t="str">
            <v>الاعدادى</v>
          </cell>
        </row>
        <row r="81">
          <cell r="A81">
            <v>78</v>
          </cell>
          <cell r="B81" t="str">
            <v>حسن عبدالعاطى فيصل عبدالعاطى</v>
          </cell>
          <cell r="C81" t="str">
            <v>ذكر</v>
          </cell>
          <cell r="D81" t="str">
            <v>مستجد</v>
          </cell>
          <cell r="E81" t="str">
            <v>مسلم</v>
          </cell>
          <cell r="F81">
            <v>30401011518477</v>
          </cell>
          <cell r="G81">
            <v>37987</v>
          </cell>
          <cell r="H81">
            <v>0</v>
          </cell>
          <cell r="I81">
            <v>9</v>
          </cell>
          <cell r="J81">
            <v>11</v>
          </cell>
          <cell r="K81" t="str">
            <v>عبدالعاطى فيصل عبدالعاطى</v>
          </cell>
          <cell r="M81" t="str">
            <v>الصف الاول</v>
          </cell>
          <cell r="N81">
            <v>2</v>
          </cell>
          <cell r="P81" t="str">
            <v>ثانى</v>
          </cell>
          <cell r="S81" t="str">
            <v>مصرى</v>
          </cell>
          <cell r="U81" t="str">
            <v>الاعدادى</v>
          </cell>
        </row>
        <row r="82">
          <cell r="A82">
            <v>79</v>
          </cell>
          <cell r="B82" t="str">
            <v>حسن محمد كمال سند</v>
          </cell>
          <cell r="C82" t="str">
            <v>ذكر</v>
          </cell>
          <cell r="D82" t="str">
            <v>مستجد</v>
          </cell>
          <cell r="E82" t="str">
            <v>مسلم</v>
          </cell>
          <cell r="F82">
            <v>30305011501516</v>
          </cell>
          <cell r="G82">
            <v>37742</v>
          </cell>
          <cell r="H82">
            <v>0</v>
          </cell>
          <cell r="I82">
            <v>5</v>
          </cell>
          <cell r="J82">
            <v>12</v>
          </cell>
          <cell r="K82" t="str">
            <v>محمد كمال سند</v>
          </cell>
          <cell r="M82" t="str">
            <v>الصف الاول</v>
          </cell>
          <cell r="N82">
            <v>2</v>
          </cell>
          <cell r="P82" t="str">
            <v>ثانى</v>
          </cell>
          <cell r="S82" t="str">
            <v>مصرى</v>
          </cell>
          <cell r="U82" t="str">
            <v>الاعدادى</v>
          </cell>
        </row>
        <row r="83">
          <cell r="A83">
            <v>80</v>
          </cell>
          <cell r="B83" t="str">
            <v>حسين محمد اسماعيل حسين</v>
          </cell>
          <cell r="C83" t="str">
            <v>ذكر</v>
          </cell>
          <cell r="D83" t="str">
            <v>مستجد</v>
          </cell>
          <cell r="E83" t="str">
            <v>مسلم</v>
          </cell>
          <cell r="F83">
            <v>30401251500478</v>
          </cell>
          <cell r="G83">
            <v>38011</v>
          </cell>
          <cell r="H83">
            <v>6</v>
          </cell>
          <cell r="I83">
            <v>8</v>
          </cell>
          <cell r="J83">
            <v>11</v>
          </cell>
          <cell r="K83" t="str">
            <v>محمد اسماعيل حسين</v>
          </cell>
          <cell r="M83" t="str">
            <v>الصف الاول</v>
          </cell>
          <cell r="N83">
            <v>2</v>
          </cell>
          <cell r="P83" t="str">
            <v>ثانى</v>
          </cell>
          <cell r="S83" t="str">
            <v>مصرى</v>
          </cell>
          <cell r="U83" t="str">
            <v>الاعدادى</v>
          </cell>
        </row>
        <row r="84">
          <cell r="A84">
            <v>81</v>
          </cell>
          <cell r="B84" t="str">
            <v>خالد احمد ابراهيم حسن</v>
          </cell>
          <cell r="C84" t="str">
            <v>ذكر</v>
          </cell>
          <cell r="D84" t="str">
            <v>مستجد</v>
          </cell>
          <cell r="E84" t="str">
            <v>مسلم</v>
          </cell>
          <cell r="F84">
            <v>30402191500232</v>
          </cell>
          <cell r="G84">
            <v>38036</v>
          </cell>
          <cell r="H84">
            <v>12</v>
          </cell>
          <cell r="I84">
            <v>7</v>
          </cell>
          <cell r="J84">
            <v>11</v>
          </cell>
          <cell r="K84" t="str">
            <v>احمد ابراهيم حسن</v>
          </cell>
          <cell r="M84" t="str">
            <v>الصف الاول</v>
          </cell>
          <cell r="N84">
            <v>2</v>
          </cell>
          <cell r="P84" t="str">
            <v>ثانى</v>
          </cell>
          <cell r="S84" t="str">
            <v>مصرى</v>
          </cell>
          <cell r="U84" t="str">
            <v>الاعدادى</v>
          </cell>
        </row>
        <row r="85">
          <cell r="A85">
            <v>82</v>
          </cell>
          <cell r="B85" t="str">
            <v>خالد محمد احمد محمد</v>
          </cell>
          <cell r="C85" t="str">
            <v>ذكر</v>
          </cell>
          <cell r="D85" t="str">
            <v>مستجد</v>
          </cell>
          <cell r="E85" t="str">
            <v>مسلم</v>
          </cell>
          <cell r="F85">
            <v>30401011515516</v>
          </cell>
          <cell r="G85">
            <v>37987</v>
          </cell>
          <cell r="H85">
            <v>0</v>
          </cell>
          <cell r="I85">
            <v>9</v>
          </cell>
          <cell r="J85">
            <v>11</v>
          </cell>
          <cell r="K85" t="str">
            <v>محمد احمد محمد</v>
          </cell>
          <cell r="M85" t="str">
            <v>الصف الاول</v>
          </cell>
          <cell r="N85">
            <v>2</v>
          </cell>
          <cell r="P85" t="str">
            <v>ثانى</v>
          </cell>
          <cell r="S85" t="str">
            <v>مصرى</v>
          </cell>
          <cell r="U85" t="str">
            <v>الاعدادى</v>
          </cell>
        </row>
        <row r="86">
          <cell r="A86">
            <v>83</v>
          </cell>
          <cell r="B86" t="str">
            <v>خالد ممدوح محمد محمد</v>
          </cell>
          <cell r="C86" t="str">
            <v>ذكر</v>
          </cell>
          <cell r="D86" t="str">
            <v>مستجد</v>
          </cell>
          <cell r="E86" t="str">
            <v>مسلم</v>
          </cell>
          <cell r="F86">
            <v>30401011518396</v>
          </cell>
          <cell r="G86">
            <v>37987</v>
          </cell>
          <cell r="H86">
            <v>0</v>
          </cell>
          <cell r="I86">
            <v>9</v>
          </cell>
          <cell r="J86">
            <v>11</v>
          </cell>
          <cell r="K86" t="str">
            <v>ممدوح محمد محمد</v>
          </cell>
          <cell r="M86" t="str">
            <v>الصف الاول</v>
          </cell>
          <cell r="N86">
            <v>2</v>
          </cell>
          <cell r="P86" t="str">
            <v>ثانى</v>
          </cell>
          <cell r="S86" t="str">
            <v>مصرى</v>
          </cell>
          <cell r="U86" t="str">
            <v>الاعدادى</v>
          </cell>
        </row>
        <row r="87">
          <cell r="A87">
            <v>84</v>
          </cell>
          <cell r="B87" t="str">
            <v>رشاد محمد رشاد عبدالمقصود</v>
          </cell>
          <cell r="C87" t="str">
            <v>ذكر</v>
          </cell>
          <cell r="D87" t="str">
            <v>مستجد</v>
          </cell>
          <cell r="E87" t="str">
            <v>مسلم</v>
          </cell>
          <cell r="F87">
            <v>30311291501354</v>
          </cell>
          <cell r="G87">
            <v>37954</v>
          </cell>
          <cell r="H87">
            <v>2</v>
          </cell>
          <cell r="I87">
            <v>10</v>
          </cell>
          <cell r="J87">
            <v>11</v>
          </cell>
          <cell r="K87" t="str">
            <v>محمد رشاد عبدالمقصود</v>
          </cell>
          <cell r="M87" t="str">
            <v>الصف الاول</v>
          </cell>
          <cell r="N87">
            <v>2</v>
          </cell>
          <cell r="P87" t="str">
            <v>ثانى</v>
          </cell>
          <cell r="S87" t="str">
            <v>مصرى</v>
          </cell>
          <cell r="U87" t="str">
            <v>الاعدادى</v>
          </cell>
        </row>
        <row r="88">
          <cell r="A88">
            <v>85</v>
          </cell>
          <cell r="B88" t="str">
            <v>رضا يسري عطيه عبدالحي</v>
          </cell>
          <cell r="C88" t="str">
            <v>ذكر</v>
          </cell>
          <cell r="D88" t="str">
            <v>مستجد</v>
          </cell>
          <cell r="E88" t="str">
            <v>مسلم</v>
          </cell>
          <cell r="F88">
            <v>30301221500193</v>
          </cell>
          <cell r="G88">
            <v>37643</v>
          </cell>
          <cell r="H88">
            <v>9</v>
          </cell>
          <cell r="I88">
            <v>8</v>
          </cell>
          <cell r="J88">
            <v>12</v>
          </cell>
          <cell r="K88" t="str">
            <v>يسري عطيه عبدالحي</v>
          </cell>
          <cell r="M88" t="str">
            <v>الصف الاول</v>
          </cell>
          <cell r="N88">
            <v>2</v>
          </cell>
          <cell r="P88" t="str">
            <v>ثانى</v>
          </cell>
          <cell r="S88" t="str">
            <v>مصرى</v>
          </cell>
          <cell r="U88" t="str">
            <v>الاعدادى</v>
          </cell>
        </row>
        <row r="89">
          <cell r="A89">
            <v>86</v>
          </cell>
          <cell r="B89" t="str">
            <v>رمضان السعيد رمضان عبد الحميد</v>
          </cell>
          <cell r="C89" t="str">
            <v>ذكر</v>
          </cell>
          <cell r="D89" t="str">
            <v>مستجد</v>
          </cell>
          <cell r="E89" t="str">
            <v>مسلم</v>
          </cell>
          <cell r="F89">
            <v>30204131501659</v>
          </cell>
          <cell r="G89">
            <v>37359</v>
          </cell>
          <cell r="H89">
            <v>18</v>
          </cell>
          <cell r="I89">
            <v>5</v>
          </cell>
          <cell r="J89">
            <v>13</v>
          </cell>
          <cell r="K89" t="str">
            <v>السعيد رمضان عبد الحميد</v>
          </cell>
          <cell r="M89" t="str">
            <v>الصف الاول</v>
          </cell>
          <cell r="N89">
            <v>2</v>
          </cell>
          <cell r="P89" t="str">
            <v>ثانى</v>
          </cell>
          <cell r="S89" t="str">
            <v>مصرى</v>
          </cell>
          <cell r="U89" t="str">
            <v>الاعدادى</v>
          </cell>
        </row>
        <row r="90">
          <cell r="A90">
            <v>87</v>
          </cell>
          <cell r="B90" t="str">
            <v>زياد ابراهيم محمد ياسين</v>
          </cell>
          <cell r="C90" t="str">
            <v>ذكر</v>
          </cell>
          <cell r="D90" t="str">
            <v>مستجد</v>
          </cell>
          <cell r="E90" t="str">
            <v>مسلم</v>
          </cell>
          <cell r="F90">
            <v>30304151501137</v>
          </cell>
          <cell r="G90">
            <v>37726</v>
          </cell>
          <cell r="H90">
            <v>16</v>
          </cell>
          <cell r="I90">
            <v>5</v>
          </cell>
          <cell r="J90">
            <v>12</v>
          </cell>
          <cell r="K90" t="str">
            <v>ابراهيم محمد ياسين</v>
          </cell>
          <cell r="M90" t="str">
            <v>الصف الاول</v>
          </cell>
          <cell r="N90">
            <v>2</v>
          </cell>
          <cell r="P90" t="str">
            <v>ثانى</v>
          </cell>
          <cell r="S90" t="str">
            <v>مصرى</v>
          </cell>
          <cell r="U90" t="str">
            <v>الاعدادى</v>
          </cell>
        </row>
        <row r="91">
          <cell r="A91">
            <v>88</v>
          </cell>
          <cell r="B91" t="str">
            <v>سيد عاطف السيد حسين</v>
          </cell>
          <cell r="C91" t="str">
            <v>ذكر</v>
          </cell>
          <cell r="D91" t="str">
            <v>مستجد</v>
          </cell>
          <cell r="E91" t="str">
            <v>مسلم</v>
          </cell>
          <cell r="F91">
            <v>30306050105772</v>
          </cell>
          <cell r="G91">
            <v>37777</v>
          </cell>
          <cell r="H91">
            <v>26</v>
          </cell>
          <cell r="I91">
            <v>3</v>
          </cell>
          <cell r="J91">
            <v>12</v>
          </cell>
          <cell r="K91" t="str">
            <v>عاطف السيد حسين</v>
          </cell>
          <cell r="M91" t="str">
            <v>الصف الاول</v>
          </cell>
          <cell r="N91">
            <v>3</v>
          </cell>
          <cell r="P91" t="str">
            <v>ثالث</v>
          </cell>
          <cell r="S91" t="str">
            <v>مصرى</v>
          </cell>
          <cell r="U91" t="str">
            <v>الاعدادى</v>
          </cell>
        </row>
        <row r="92">
          <cell r="A92">
            <v>89</v>
          </cell>
          <cell r="B92" t="str">
            <v>طاهر ابو زيد فتحي  بسيوني</v>
          </cell>
          <cell r="C92" t="str">
            <v>ذكر</v>
          </cell>
          <cell r="D92" t="str">
            <v>مستجد</v>
          </cell>
          <cell r="E92" t="str">
            <v>مسلم</v>
          </cell>
          <cell r="F92">
            <v>30309231500419</v>
          </cell>
          <cell r="G92">
            <v>37887</v>
          </cell>
          <cell r="H92">
            <v>8</v>
          </cell>
          <cell r="I92">
            <v>0</v>
          </cell>
          <cell r="J92">
            <v>12</v>
          </cell>
          <cell r="K92" t="str">
            <v>ابو زيد فتحي  بسيوني</v>
          </cell>
          <cell r="M92" t="str">
            <v>الصف الاول</v>
          </cell>
          <cell r="N92">
            <v>3</v>
          </cell>
          <cell r="P92" t="str">
            <v>ثالث</v>
          </cell>
          <cell r="S92" t="str">
            <v>مصرى</v>
          </cell>
          <cell r="U92" t="str">
            <v>الاعدادى</v>
          </cell>
        </row>
        <row r="93">
          <cell r="A93">
            <v>90</v>
          </cell>
          <cell r="B93" t="str">
            <v>عبدالرحمن ابراهيم محمد خميس</v>
          </cell>
          <cell r="C93" t="str">
            <v>ذكر</v>
          </cell>
          <cell r="D93" t="str">
            <v>مستجد</v>
          </cell>
          <cell r="E93" t="str">
            <v>مسلم</v>
          </cell>
          <cell r="F93">
            <v>30301011503114</v>
          </cell>
          <cell r="G93">
            <v>37622</v>
          </cell>
          <cell r="H93">
            <v>0</v>
          </cell>
          <cell r="I93">
            <v>9</v>
          </cell>
          <cell r="J93">
            <v>12</v>
          </cell>
          <cell r="K93" t="str">
            <v>ابراهيم محمد خميس</v>
          </cell>
          <cell r="M93" t="str">
            <v>الصف الاول</v>
          </cell>
          <cell r="N93">
            <v>3</v>
          </cell>
          <cell r="P93" t="str">
            <v>ثالث</v>
          </cell>
          <cell r="S93" t="str">
            <v>مصرى</v>
          </cell>
          <cell r="U93" t="str">
            <v>الاعدادى</v>
          </cell>
        </row>
        <row r="94">
          <cell r="A94">
            <v>91</v>
          </cell>
          <cell r="B94" t="str">
            <v>عبدالرحمن اسماعيل عبدالسميع بسيونى</v>
          </cell>
          <cell r="C94" t="str">
            <v>ذكر</v>
          </cell>
          <cell r="D94" t="str">
            <v>مستجد</v>
          </cell>
          <cell r="E94" t="str">
            <v>مسلم</v>
          </cell>
          <cell r="F94">
            <v>30312011511879</v>
          </cell>
          <cell r="G94">
            <v>37956</v>
          </cell>
          <cell r="H94">
            <v>0</v>
          </cell>
          <cell r="I94">
            <v>10</v>
          </cell>
          <cell r="J94">
            <v>11</v>
          </cell>
          <cell r="K94" t="str">
            <v>اسماعيل عبدالسميع بسيونى</v>
          </cell>
          <cell r="M94" t="str">
            <v>الصف الاول</v>
          </cell>
          <cell r="N94">
            <v>3</v>
          </cell>
          <cell r="P94" t="str">
            <v>ثالث</v>
          </cell>
          <cell r="S94" t="str">
            <v>مصرى</v>
          </cell>
          <cell r="U94" t="str">
            <v>الاعدادى</v>
          </cell>
        </row>
        <row r="95">
          <cell r="A95">
            <v>92</v>
          </cell>
          <cell r="B95" t="str">
            <v>عبدالرحمن اسماعيل محمد السيد الحايس</v>
          </cell>
          <cell r="C95" t="str">
            <v>ذكر</v>
          </cell>
          <cell r="D95" t="str">
            <v>مستجد</v>
          </cell>
          <cell r="E95" t="str">
            <v>مسلم</v>
          </cell>
          <cell r="F95">
            <v>30402251501314</v>
          </cell>
          <cell r="G95">
            <v>38042</v>
          </cell>
          <cell r="H95">
            <v>6</v>
          </cell>
          <cell r="I95">
            <v>7</v>
          </cell>
          <cell r="J95">
            <v>11</v>
          </cell>
          <cell r="K95" t="str">
            <v>اسماعيل محمد السيد الحايس</v>
          </cell>
          <cell r="M95" t="str">
            <v>الصف الاول</v>
          </cell>
          <cell r="N95">
            <v>3</v>
          </cell>
          <cell r="P95" t="str">
            <v>ثالث</v>
          </cell>
          <cell r="S95" t="str">
            <v>مصرى</v>
          </cell>
          <cell r="U95" t="str">
            <v>الاعدادى</v>
          </cell>
        </row>
        <row r="96">
          <cell r="A96">
            <v>93</v>
          </cell>
          <cell r="B96" t="str">
            <v>عبدالرحمن اشرف محمد ابوالعنين</v>
          </cell>
          <cell r="C96" t="str">
            <v>ذكر</v>
          </cell>
          <cell r="D96" t="str">
            <v>مستجد</v>
          </cell>
          <cell r="E96" t="str">
            <v>مسلم</v>
          </cell>
          <cell r="F96">
            <v>30306031500792</v>
          </cell>
          <cell r="G96">
            <v>37775</v>
          </cell>
          <cell r="H96">
            <v>28</v>
          </cell>
          <cell r="I96">
            <v>3</v>
          </cell>
          <cell r="J96">
            <v>12</v>
          </cell>
          <cell r="K96" t="str">
            <v>اشرف محمد ابوالعنين</v>
          </cell>
          <cell r="M96" t="str">
            <v>الصف الاول</v>
          </cell>
          <cell r="N96">
            <v>3</v>
          </cell>
          <cell r="P96" t="str">
            <v>ثالث</v>
          </cell>
          <cell r="S96" t="str">
            <v>مصرى</v>
          </cell>
          <cell r="U96" t="str">
            <v>الاعدادى</v>
          </cell>
        </row>
        <row r="97">
          <cell r="A97">
            <v>94</v>
          </cell>
          <cell r="B97" t="str">
            <v>عبدالرحمن الصافي قاسم الصافي</v>
          </cell>
          <cell r="C97" t="str">
            <v>ذكر</v>
          </cell>
          <cell r="D97" t="str">
            <v>مستجد</v>
          </cell>
          <cell r="E97" t="str">
            <v>مسلم</v>
          </cell>
          <cell r="F97">
            <v>30304041500437</v>
          </cell>
          <cell r="G97">
            <v>37715</v>
          </cell>
          <cell r="H97">
            <v>27</v>
          </cell>
          <cell r="I97">
            <v>5</v>
          </cell>
          <cell r="J97">
            <v>12</v>
          </cell>
          <cell r="K97" t="str">
            <v>الصافي قاسم الصافي</v>
          </cell>
          <cell r="M97" t="str">
            <v>الصف الاول</v>
          </cell>
          <cell r="N97">
            <v>3</v>
          </cell>
          <cell r="P97" t="str">
            <v>ثالث</v>
          </cell>
          <cell r="S97" t="str">
            <v>مصرى</v>
          </cell>
          <cell r="U97" t="str">
            <v>الاعدادى</v>
          </cell>
        </row>
        <row r="98">
          <cell r="A98">
            <v>95</v>
          </cell>
          <cell r="B98" t="str">
            <v>عبدالرحمن حلمى محمود غازى</v>
          </cell>
          <cell r="C98" t="str">
            <v>ذكر</v>
          </cell>
          <cell r="D98" t="str">
            <v>مستجد</v>
          </cell>
          <cell r="E98" t="str">
            <v>مسلم</v>
          </cell>
          <cell r="F98">
            <v>30306141500496</v>
          </cell>
          <cell r="G98">
            <v>37786</v>
          </cell>
          <cell r="H98">
            <v>17</v>
          </cell>
          <cell r="I98">
            <v>3</v>
          </cell>
          <cell r="J98">
            <v>12</v>
          </cell>
          <cell r="K98" t="str">
            <v>حلمى محمود غازى</v>
          </cell>
          <cell r="M98" t="str">
            <v>الصف الاول</v>
          </cell>
          <cell r="N98">
            <v>3</v>
          </cell>
          <cell r="P98" t="str">
            <v>ثالث</v>
          </cell>
          <cell r="S98" t="str">
            <v>مصرى</v>
          </cell>
          <cell r="U98" t="str">
            <v>الاعدادى</v>
          </cell>
        </row>
        <row r="99">
          <cell r="A99">
            <v>96</v>
          </cell>
          <cell r="B99" t="str">
            <v>عبدالرحمن حمدي حسن عبدالكريم</v>
          </cell>
          <cell r="C99" t="str">
            <v>ذكر</v>
          </cell>
          <cell r="D99" t="str">
            <v>مستجد</v>
          </cell>
          <cell r="E99" t="str">
            <v>مسلم</v>
          </cell>
          <cell r="F99">
            <v>30304101502019</v>
          </cell>
          <cell r="G99">
            <v>37721</v>
          </cell>
          <cell r="H99">
            <v>21</v>
          </cell>
          <cell r="I99">
            <v>5</v>
          </cell>
          <cell r="J99">
            <v>12</v>
          </cell>
          <cell r="K99" t="str">
            <v>حمدي حسن عبدالكريم</v>
          </cell>
          <cell r="M99" t="str">
            <v>الصف الاول</v>
          </cell>
          <cell r="N99">
            <v>3</v>
          </cell>
          <cell r="P99" t="str">
            <v>ثالث</v>
          </cell>
          <cell r="S99" t="str">
            <v>مصرى</v>
          </cell>
          <cell r="U99" t="str">
            <v>الاعدادى</v>
          </cell>
        </row>
        <row r="100">
          <cell r="A100">
            <v>97</v>
          </cell>
          <cell r="B100" t="str">
            <v>عبدالرحمن حمدي شحاتة محمد</v>
          </cell>
          <cell r="C100" t="str">
            <v>ذكر</v>
          </cell>
          <cell r="D100" t="str">
            <v>مستجد</v>
          </cell>
          <cell r="E100" t="str">
            <v>مسلم</v>
          </cell>
          <cell r="F100">
            <v>30212141500874</v>
          </cell>
          <cell r="G100">
            <v>37604</v>
          </cell>
          <cell r="H100">
            <v>17</v>
          </cell>
          <cell r="I100">
            <v>9</v>
          </cell>
          <cell r="J100">
            <v>12</v>
          </cell>
          <cell r="K100" t="str">
            <v>حمدي شحاتة محمد</v>
          </cell>
          <cell r="M100" t="str">
            <v>الصف الاول</v>
          </cell>
          <cell r="N100">
            <v>3</v>
          </cell>
          <cell r="P100" t="str">
            <v>ثالث</v>
          </cell>
          <cell r="S100" t="str">
            <v>مصرى</v>
          </cell>
          <cell r="U100" t="str">
            <v>الاعدادى</v>
          </cell>
        </row>
        <row r="101">
          <cell r="A101">
            <v>98</v>
          </cell>
          <cell r="B101" t="str">
            <v>عبدالرحمن خالد ابراهيم عطية</v>
          </cell>
          <cell r="C101" t="str">
            <v>ذكر</v>
          </cell>
          <cell r="D101" t="str">
            <v>مستجد</v>
          </cell>
          <cell r="E101" t="str">
            <v>مسلم</v>
          </cell>
          <cell r="F101">
            <v>30401011515311</v>
          </cell>
          <cell r="G101">
            <v>37987</v>
          </cell>
          <cell r="H101">
            <v>0</v>
          </cell>
          <cell r="I101">
            <v>9</v>
          </cell>
          <cell r="J101">
            <v>11</v>
          </cell>
          <cell r="K101" t="str">
            <v>خالد ابراهيم عطية</v>
          </cell>
          <cell r="M101" t="str">
            <v>الصف الاول</v>
          </cell>
          <cell r="N101">
            <v>3</v>
          </cell>
          <cell r="P101" t="str">
            <v>ثالث</v>
          </cell>
          <cell r="S101" t="str">
            <v>مصرى</v>
          </cell>
          <cell r="U101" t="str">
            <v>الاعدادى</v>
          </cell>
        </row>
        <row r="102">
          <cell r="A102">
            <v>99</v>
          </cell>
          <cell r="B102" t="str">
            <v>عبدالرحمن خالد السعيد عبد السلام</v>
          </cell>
          <cell r="C102" t="str">
            <v>ذكر</v>
          </cell>
          <cell r="D102" t="str">
            <v>مستجد</v>
          </cell>
          <cell r="E102" t="str">
            <v>مسلم</v>
          </cell>
          <cell r="F102">
            <v>30303201501412</v>
          </cell>
          <cell r="G102">
            <v>37700</v>
          </cell>
          <cell r="H102">
            <v>11</v>
          </cell>
          <cell r="I102">
            <v>6</v>
          </cell>
          <cell r="J102">
            <v>12</v>
          </cell>
          <cell r="K102" t="str">
            <v>خالد السعيد عبد السلام</v>
          </cell>
          <cell r="M102" t="str">
            <v>الصف الاول</v>
          </cell>
          <cell r="N102">
            <v>3</v>
          </cell>
          <cell r="P102" t="str">
            <v>ثالث</v>
          </cell>
          <cell r="S102" t="str">
            <v>مصرى</v>
          </cell>
          <cell r="U102" t="str">
            <v>الاعدادى</v>
          </cell>
        </row>
        <row r="103">
          <cell r="A103">
            <v>100</v>
          </cell>
          <cell r="B103" t="str">
            <v>عبدالرحمن سالم علي علي مرعي</v>
          </cell>
          <cell r="C103" t="str">
            <v>ذكر</v>
          </cell>
          <cell r="D103" t="str">
            <v>مستجد</v>
          </cell>
          <cell r="E103" t="str">
            <v>مسلم</v>
          </cell>
          <cell r="F103">
            <v>30306101501457</v>
          </cell>
          <cell r="G103">
            <v>37782</v>
          </cell>
          <cell r="H103">
            <v>21</v>
          </cell>
          <cell r="I103">
            <v>3</v>
          </cell>
          <cell r="J103">
            <v>12</v>
          </cell>
          <cell r="K103" t="str">
            <v>سالم علي علي مرعي</v>
          </cell>
          <cell r="M103" t="str">
            <v>الصف الاول</v>
          </cell>
          <cell r="N103">
            <v>3</v>
          </cell>
          <cell r="P103" t="str">
            <v>ثالث</v>
          </cell>
          <cell r="S103" t="str">
            <v>مصرى</v>
          </cell>
          <cell r="U103" t="str">
            <v>الاعدادى</v>
          </cell>
        </row>
        <row r="104">
          <cell r="A104">
            <v>101</v>
          </cell>
          <cell r="B104" t="str">
            <v>عبدالرحمن صابر سعد خفاجه</v>
          </cell>
          <cell r="C104" t="str">
            <v>ذكر</v>
          </cell>
          <cell r="D104" t="str">
            <v>مستجد</v>
          </cell>
          <cell r="E104" t="str">
            <v>مسلم</v>
          </cell>
          <cell r="F104">
            <v>30304201501036</v>
          </cell>
          <cell r="G104">
            <v>37731</v>
          </cell>
          <cell r="H104">
            <v>11</v>
          </cell>
          <cell r="I104">
            <v>5</v>
          </cell>
          <cell r="J104">
            <v>12</v>
          </cell>
          <cell r="K104" t="str">
            <v>صابر سعد خفاجه</v>
          </cell>
          <cell r="M104" t="str">
            <v>الصف الاول</v>
          </cell>
          <cell r="N104">
            <v>3</v>
          </cell>
          <cell r="P104" t="str">
            <v>ثالث</v>
          </cell>
          <cell r="S104" t="str">
            <v>مصرى</v>
          </cell>
          <cell r="U104" t="str">
            <v>الاعدادى</v>
          </cell>
        </row>
        <row r="105">
          <cell r="A105">
            <v>102</v>
          </cell>
          <cell r="B105" t="str">
            <v>عبدالرحمن عرفة عبده محمود محمد</v>
          </cell>
          <cell r="C105" t="str">
            <v>ذكر</v>
          </cell>
          <cell r="D105" t="str">
            <v>مستجد</v>
          </cell>
          <cell r="E105" t="str">
            <v>مسلم</v>
          </cell>
          <cell r="F105">
            <v>30307011500075</v>
          </cell>
          <cell r="G105">
            <v>37803</v>
          </cell>
          <cell r="H105">
            <v>0</v>
          </cell>
          <cell r="I105">
            <v>3</v>
          </cell>
          <cell r="J105">
            <v>12</v>
          </cell>
          <cell r="K105" t="str">
            <v>عرفة عبده محمود محمد</v>
          </cell>
          <cell r="M105" t="str">
            <v>الصف الاول</v>
          </cell>
          <cell r="N105">
            <v>3</v>
          </cell>
          <cell r="P105" t="str">
            <v>ثالث</v>
          </cell>
          <cell r="S105" t="str">
            <v>مصرى</v>
          </cell>
          <cell r="U105" t="str">
            <v>الاعدادى</v>
          </cell>
        </row>
        <row r="106">
          <cell r="A106">
            <v>103</v>
          </cell>
          <cell r="B106" t="str">
            <v>عبدالرحمن محمد حلمى قطب</v>
          </cell>
          <cell r="C106" t="str">
            <v>ذكر</v>
          </cell>
          <cell r="D106" t="str">
            <v>مستجد</v>
          </cell>
          <cell r="E106" t="str">
            <v>مسلم</v>
          </cell>
          <cell r="F106">
            <v>30211241500638</v>
          </cell>
          <cell r="G106">
            <v>37584</v>
          </cell>
          <cell r="H106">
            <v>7</v>
          </cell>
          <cell r="I106">
            <v>10</v>
          </cell>
          <cell r="J106">
            <v>12</v>
          </cell>
          <cell r="K106" t="str">
            <v>محمد حلمى قطب</v>
          </cell>
          <cell r="M106" t="str">
            <v>الصف الاول</v>
          </cell>
          <cell r="N106">
            <v>3</v>
          </cell>
          <cell r="P106" t="str">
            <v>ثالث</v>
          </cell>
          <cell r="S106" t="str">
            <v>مصرى</v>
          </cell>
          <cell r="U106" t="str">
            <v>الاعدادى</v>
          </cell>
        </row>
        <row r="107">
          <cell r="A107">
            <v>104</v>
          </cell>
          <cell r="B107" t="str">
            <v>عبدالرحمن محمد عنتر محمد</v>
          </cell>
          <cell r="C107" t="str">
            <v>ذكر</v>
          </cell>
          <cell r="D107" t="str">
            <v>مستجد</v>
          </cell>
          <cell r="E107" t="str">
            <v>مسلم</v>
          </cell>
          <cell r="F107">
            <v>30310251501096</v>
          </cell>
          <cell r="G107">
            <v>37919</v>
          </cell>
          <cell r="H107">
            <v>6</v>
          </cell>
          <cell r="I107">
            <v>11</v>
          </cell>
          <cell r="J107">
            <v>11</v>
          </cell>
          <cell r="K107" t="str">
            <v>محمد عنتر محمد</v>
          </cell>
          <cell r="M107" t="str">
            <v>الصف الاول</v>
          </cell>
          <cell r="N107">
            <v>3</v>
          </cell>
          <cell r="P107" t="str">
            <v>ثالث</v>
          </cell>
          <cell r="S107" t="str">
            <v>مصرى</v>
          </cell>
          <cell r="U107" t="str">
            <v>الاعدادى</v>
          </cell>
        </row>
        <row r="108">
          <cell r="A108">
            <v>105</v>
          </cell>
          <cell r="B108" t="str">
            <v>عبدالرحمن ياسر عبد الرحمن محمد متولى</v>
          </cell>
          <cell r="C108" t="str">
            <v>ذكر</v>
          </cell>
          <cell r="D108" t="str">
            <v>مستجد</v>
          </cell>
          <cell r="E108" t="str">
            <v>مسلم</v>
          </cell>
          <cell r="F108">
            <v>30306121500473</v>
          </cell>
          <cell r="G108">
            <v>37784</v>
          </cell>
          <cell r="H108">
            <v>19</v>
          </cell>
          <cell r="I108">
            <v>3</v>
          </cell>
          <cell r="J108">
            <v>12</v>
          </cell>
          <cell r="K108" t="str">
            <v>ياسر عبد الرحمن محمد متولى</v>
          </cell>
          <cell r="M108" t="str">
            <v>الصف الاول</v>
          </cell>
          <cell r="N108">
            <v>3</v>
          </cell>
          <cell r="P108" t="str">
            <v>ثالث</v>
          </cell>
          <cell r="S108" t="str">
            <v>مصرى</v>
          </cell>
          <cell r="U108" t="str">
            <v>الاعدادى</v>
          </cell>
        </row>
        <row r="109">
          <cell r="A109">
            <v>106</v>
          </cell>
          <cell r="B109" t="str">
            <v>عبدالستار ابراهيم عبدالستار محمد النجار</v>
          </cell>
          <cell r="C109" t="str">
            <v>ذكر</v>
          </cell>
          <cell r="D109" t="str">
            <v>مستجد</v>
          </cell>
          <cell r="E109" t="str">
            <v>مسلم</v>
          </cell>
          <cell r="F109">
            <v>30305221500199</v>
          </cell>
          <cell r="G109">
            <v>37763</v>
          </cell>
          <cell r="H109">
            <v>9</v>
          </cell>
          <cell r="I109">
            <v>4</v>
          </cell>
          <cell r="J109">
            <v>12</v>
          </cell>
          <cell r="K109" t="str">
            <v>ابراهيم عبدالستار محمد النجار</v>
          </cell>
          <cell r="M109" t="str">
            <v>الصف الاول</v>
          </cell>
          <cell r="N109">
            <v>3</v>
          </cell>
          <cell r="P109" t="str">
            <v>ثالث</v>
          </cell>
          <cell r="S109" t="str">
            <v>مصرى</v>
          </cell>
          <cell r="U109" t="str">
            <v>الاعدادى</v>
          </cell>
        </row>
        <row r="110">
          <cell r="A110">
            <v>107</v>
          </cell>
          <cell r="B110" t="str">
            <v>عبدالعزيز عادل عبدالعزيز اسماعيل</v>
          </cell>
          <cell r="C110" t="str">
            <v>ذكر</v>
          </cell>
          <cell r="D110" t="str">
            <v>مستجد</v>
          </cell>
          <cell r="E110" t="str">
            <v>مسلم</v>
          </cell>
          <cell r="F110">
            <v>30401011515257</v>
          </cell>
          <cell r="G110">
            <v>37987</v>
          </cell>
          <cell r="H110">
            <v>0</v>
          </cell>
          <cell r="I110">
            <v>9</v>
          </cell>
          <cell r="J110">
            <v>11</v>
          </cell>
          <cell r="K110" t="str">
            <v>عادل عبدالعزيز اسماعيل</v>
          </cell>
          <cell r="M110" t="str">
            <v>الصف الاول</v>
          </cell>
          <cell r="N110">
            <v>3</v>
          </cell>
          <cell r="P110" t="str">
            <v>ثالث</v>
          </cell>
          <cell r="S110" t="str">
            <v>مصرى</v>
          </cell>
          <cell r="U110" t="str">
            <v>الاعدادى</v>
          </cell>
        </row>
        <row r="111">
          <cell r="A111">
            <v>108</v>
          </cell>
          <cell r="B111" t="str">
            <v>عبدالله السيد عبدالله عبداللطيف</v>
          </cell>
          <cell r="C111" t="str">
            <v>ذكر</v>
          </cell>
          <cell r="D111" t="str">
            <v>مستجد</v>
          </cell>
          <cell r="E111" t="str">
            <v>مسلم</v>
          </cell>
          <cell r="F111">
            <v>30312011503914</v>
          </cell>
          <cell r="G111">
            <v>37956</v>
          </cell>
          <cell r="H111">
            <v>0</v>
          </cell>
          <cell r="I111">
            <v>10</v>
          </cell>
          <cell r="J111">
            <v>11</v>
          </cell>
          <cell r="K111" t="str">
            <v>السيد عبدالله عبداللطيف</v>
          </cell>
          <cell r="M111" t="str">
            <v>الصف الاول</v>
          </cell>
          <cell r="N111">
            <v>3</v>
          </cell>
          <cell r="P111" t="str">
            <v>ثالث</v>
          </cell>
          <cell r="S111" t="str">
            <v>مصرى</v>
          </cell>
          <cell r="U111" t="str">
            <v>الاعدادى</v>
          </cell>
        </row>
        <row r="112">
          <cell r="A112">
            <v>109</v>
          </cell>
          <cell r="B112" t="str">
            <v>عبدالله السيد عبدالمنعم السيد</v>
          </cell>
          <cell r="C112" t="str">
            <v>ذكر</v>
          </cell>
          <cell r="D112" t="str">
            <v>مستجد</v>
          </cell>
          <cell r="E112" t="str">
            <v>مسلم</v>
          </cell>
          <cell r="F112">
            <v>30308131500857</v>
          </cell>
          <cell r="G112">
            <v>37846</v>
          </cell>
          <cell r="H112">
            <v>18</v>
          </cell>
          <cell r="I112">
            <v>1</v>
          </cell>
          <cell r="J112">
            <v>12</v>
          </cell>
          <cell r="K112" t="str">
            <v>السيد عبدالمنعم السيد</v>
          </cell>
          <cell r="M112" t="str">
            <v>الصف الاول</v>
          </cell>
          <cell r="N112">
            <v>3</v>
          </cell>
          <cell r="P112" t="str">
            <v>ثالث</v>
          </cell>
          <cell r="S112" t="str">
            <v>مصرى</v>
          </cell>
          <cell r="U112" t="str">
            <v>الاعدادى</v>
          </cell>
        </row>
        <row r="113">
          <cell r="A113">
            <v>110</v>
          </cell>
          <cell r="B113" t="str">
            <v>عبدالله النميرى احمد ابراهيم</v>
          </cell>
          <cell r="C113" t="str">
            <v>ذكر</v>
          </cell>
          <cell r="D113" t="str">
            <v>مستجد</v>
          </cell>
          <cell r="E113" t="str">
            <v>مسلم</v>
          </cell>
          <cell r="F113">
            <v>30307311500093</v>
          </cell>
          <cell r="G113">
            <v>37833</v>
          </cell>
          <cell r="H113">
            <v>0</v>
          </cell>
          <cell r="I113">
            <v>2</v>
          </cell>
          <cell r="J113">
            <v>12</v>
          </cell>
          <cell r="K113" t="str">
            <v>النميرى احمد ابراهيم</v>
          </cell>
          <cell r="M113" t="str">
            <v>الصف الاول</v>
          </cell>
          <cell r="N113">
            <v>3</v>
          </cell>
          <cell r="P113" t="str">
            <v>ثالث</v>
          </cell>
          <cell r="S113" t="str">
            <v>مصرى</v>
          </cell>
          <cell r="U113" t="str">
            <v>الاعدادى</v>
          </cell>
        </row>
        <row r="114">
          <cell r="A114">
            <v>111</v>
          </cell>
          <cell r="B114" t="str">
            <v>عبدالله رمضان محمد مرسي</v>
          </cell>
          <cell r="C114" t="str">
            <v>ذكر</v>
          </cell>
          <cell r="D114" t="str">
            <v>مستجد</v>
          </cell>
          <cell r="E114" t="str">
            <v>مسلم</v>
          </cell>
          <cell r="F114">
            <v>30309151500159</v>
          </cell>
          <cell r="G114">
            <v>37879</v>
          </cell>
          <cell r="H114">
            <v>16</v>
          </cell>
          <cell r="I114">
            <v>0</v>
          </cell>
          <cell r="J114">
            <v>12</v>
          </cell>
          <cell r="K114" t="str">
            <v>رمضان محمد مرسي</v>
          </cell>
          <cell r="M114" t="str">
            <v>الصف الاول</v>
          </cell>
          <cell r="N114">
            <v>3</v>
          </cell>
          <cell r="P114" t="str">
            <v>ثالث</v>
          </cell>
          <cell r="S114" t="str">
            <v>مصرى</v>
          </cell>
          <cell r="U114" t="str">
            <v>الاعدادى</v>
          </cell>
        </row>
        <row r="115">
          <cell r="A115">
            <v>112</v>
          </cell>
          <cell r="B115" t="str">
            <v>عبدالله عاطف احمد عبده</v>
          </cell>
          <cell r="C115" t="str">
            <v>ذكر</v>
          </cell>
          <cell r="D115" t="str">
            <v>مستجد</v>
          </cell>
          <cell r="E115" t="str">
            <v>مسلم</v>
          </cell>
          <cell r="F115">
            <v>30211051500518</v>
          </cell>
          <cell r="G115">
            <v>37565</v>
          </cell>
          <cell r="H115">
            <v>26</v>
          </cell>
          <cell r="I115">
            <v>10</v>
          </cell>
          <cell r="J115">
            <v>12</v>
          </cell>
          <cell r="K115" t="str">
            <v>عاطف احمد عبده</v>
          </cell>
          <cell r="M115" t="str">
            <v>الصف الاول</v>
          </cell>
          <cell r="N115">
            <v>3</v>
          </cell>
          <cell r="P115" t="str">
            <v>ثالث</v>
          </cell>
          <cell r="S115" t="str">
            <v>مصرى</v>
          </cell>
          <cell r="U115" t="str">
            <v>الاعدادى</v>
          </cell>
        </row>
        <row r="116">
          <cell r="A116">
            <v>113</v>
          </cell>
          <cell r="B116" t="str">
            <v>عبدالله على عبد الجواد عبد الله علي</v>
          </cell>
          <cell r="C116" t="str">
            <v>ذكر</v>
          </cell>
          <cell r="D116" t="str">
            <v>مستجد</v>
          </cell>
          <cell r="E116" t="str">
            <v>مسلم</v>
          </cell>
          <cell r="F116">
            <v>30308181500335</v>
          </cell>
          <cell r="G116">
            <v>37851</v>
          </cell>
          <cell r="H116">
            <v>13</v>
          </cell>
          <cell r="I116">
            <v>1</v>
          </cell>
          <cell r="J116">
            <v>12</v>
          </cell>
          <cell r="K116" t="str">
            <v>على عبد الجواد عبد الله علي</v>
          </cell>
          <cell r="M116" t="str">
            <v>الصف الاول</v>
          </cell>
          <cell r="N116">
            <v>3</v>
          </cell>
          <cell r="P116" t="str">
            <v>ثالث</v>
          </cell>
          <cell r="S116" t="str">
            <v>مصرى</v>
          </cell>
          <cell r="U116" t="str">
            <v>الاعدادى</v>
          </cell>
        </row>
        <row r="117">
          <cell r="A117">
            <v>114</v>
          </cell>
          <cell r="B117" t="str">
            <v>عبدالله فايز عبدالباسط عبدالله</v>
          </cell>
          <cell r="C117" t="str">
            <v>ذكر</v>
          </cell>
          <cell r="D117" t="str">
            <v>مستجد</v>
          </cell>
          <cell r="E117" t="str">
            <v>مسلم</v>
          </cell>
          <cell r="F117">
            <v>30311161501271</v>
          </cell>
          <cell r="G117">
            <v>37941</v>
          </cell>
          <cell r="H117">
            <v>15</v>
          </cell>
          <cell r="I117">
            <v>10</v>
          </cell>
          <cell r="J117">
            <v>11</v>
          </cell>
          <cell r="K117" t="str">
            <v>فايز عبدالباسط عبدالله</v>
          </cell>
          <cell r="M117" t="str">
            <v>الصف الاول</v>
          </cell>
          <cell r="N117">
            <v>3</v>
          </cell>
          <cell r="P117" t="str">
            <v>ثالث</v>
          </cell>
          <cell r="S117" t="str">
            <v>مصرى</v>
          </cell>
          <cell r="U117" t="str">
            <v>الاعدادى</v>
          </cell>
        </row>
        <row r="118">
          <cell r="A118">
            <v>115</v>
          </cell>
          <cell r="B118" t="str">
            <v>عبدالله كرم عبدالله عبدالحليم</v>
          </cell>
          <cell r="C118" t="str">
            <v>ذكر</v>
          </cell>
          <cell r="D118" t="str">
            <v>مستجد</v>
          </cell>
          <cell r="E118" t="str">
            <v>مسلم</v>
          </cell>
          <cell r="F118">
            <v>30307052601595</v>
          </cell>
          <cell r="G118">
            <v>37807</v>
          </cell>
          <cell r="H118">
            <v>26</v>
          </cell>
          <cell r="I118">
            <v>2</v>
          </cell>
          <cell r="J118">
            <v>12</v>
          </cell>
          <cell r="K118" t="str">
            <v>كرم عبدالله عبدالحليم</v>
          </cell>
          <cell r="M118" t="str">
            <v>الصف الاول</v>
          </cell>
          <cell r="N118">
            <v>3</v>
          </cell>
          <cell r="P118" t="str">
            <v>ثالث</v>
          </cell>
          <cell r="S118" t="str">
            <v>مصرى</v>
          </cell>
          <cell r="U118" t="str">
            <v>الاعدادى</v>
          </cell>
        </row>
        <row r="119">
          <cell r="A119">
            <v>116</v>
          </cell>
          <cell r="B119" t="str">
            <v>عبدالله محمد حسن فيصل</v>
          </cell>
          <cell r="C119" t="str">
            <v>ذكر</v>
          </cell>
          <cell r="D119" t="str">
            <v>مستجد</v>
          </cell>
          <cell r="E119" t="str">
            <v>مسلم</v>
          </cell>
          <cell r="F119">
            <v>30301011502614</v>
          </cell>
          <cell r="G119">
            <v>37622</v>
          </cell>
          <cell r="H119">
            <v>0</v>
          </cell>
          <cell r="I119">
            <v>9</v>
          </cell>
          <cell r="J119">
            <v>12</v>
          </cell>
          <cell r="K119" t="str">
            <v>محمد حسن فيصل</v>
          </cell>
          <cell r="M119" t="str">
            <v>الصف الاول</v>
          </cell>
          <cell r="N119">
            <v>3</v>
          </cell>
          <cell r="P119" t="str">
            <v>ثالث</v>
          </cell>
          <cell r="S119" t="str">
            <v>مصرى</v>
          </cell>
          <cell r="U119" t="str">
            <v>الاعدادى</v>
          </cell>
        </row>
        <row r="120">
          <cell r="A120">
            <v>117</v>
          </cell>
          <cell r="B120" t="str">
            <v>عبدالله محمد عبدالحليم محمود خليل</v>
          </cell>
          <cell r="C120" t="str">
            <v>ذكر</v>
          </cell>
          <cell r="D120" t="str">
            <v>مستجد</v>
          </cell>
          <cell r="E120" t="str">
            <v>مسلم</v>
          </cell>
          <cell r="F120">
            <v>30303211501259</v>
          </cell>
          <cell r="G120">
            <v>37701</v>
          </cell>
          <cell r="H120">
            <v>10</v>
          </cell>
          <cell r="I120">
            <v>6</v>
          </cell>
          <cell r="J120">
            <v>12</v>
          </cell>
          <cell r="K120" t="str">
            <v>محمد عبدالحليم محمود خليل</v>
          </cell>
          <cell r="M120" t="str">
            <v>الصف الاول</v>
          </cell>
          <cell r="N120">
            <v>3</v>
          </cell>
          <cell r="P120" t="str">
            <v>ثالث</v>
          </cell>
          <cell r="S120" t="str">
            <v>مصرى</v>
          </cell>
          <cell r="U120" t="str">
            <v>الاعدادى</v>
          </cell>
        </row>
        <row r="121">
          <cell r="A121">
            <v>118</v>
          </cell>
          <cell r="B121" t="str">
            <v>عبدالله محمود ابراهيم السنوسي</v>
          </cell>
          <cell r="C121" t="str">
            <v>ذكر</v>
          </cell>
          <cell r="D121" t="str">
            <v>مستجد</v>
          </cell>
          <cell r="E121" t="str">
            <v>مسلم</v>
          </cell>
          <cell r="F121">
            <v>30309291500353</v>
          </cell>
          <cell r="G121">
            <v>37893</v>
          </cell>
          <cell r="H121">
            <v>2</v>
          </cell>
          <cell r="I121">
            <v>0</v>
          </cell>
          <cell r="J121">
            <v>12</v>
          </cell>
          <cell r="K121" t="str">
            <v>محمود ابراهيم السنوسي</v>
          </cell>
          <cell r="M121" t="str">
            <v>الصف الاول</v>
          </cell>
          <cell r="N121">
            <v>3</v>
          </cell>
          <cell r="P121" t="str">
            <v>ثالث</v>
          </cell>
          <cell r="S121" t="str">
            <v>مصرى</v>
          </cell>
          <cell r="U121" t="str">
            <v>الاعدادى</v>
          </cell>
        </row>
        <row r="122">
          <cell r="A122">
            <v>119</v>
          </cell>
          <cell r="B122" t="str">
            <v>عبدالله مسعد محمد حارس</v>
          </cell>
          <cell r="C122" t="str">
            <v>ذكر</v>
          </cell>
          <cell r="D122" t="str">
            <v>مستجد</v>
          </cell>
          <cell r="E122" t="str">
            <v>مسلم</v>
          </cell>
          <cell r="F122">
            <v>30401201502739</v>
          </cell>
          <cell r="G122">
            <v>38006</v>
          </cell>
          <cell r="H122">
            <v>11</v>
          </cell>
          <cell r="I122">
            <v>8</v>
          </cell>
          <cell r="J122">
            <v>11</v>
          </cell>
          <cell r="K122" t="str">
            <v>مسعد محمد حارس</v>
          </cell>
          <cell r="M122" t="str">
            <v>الصف الاول</v>
          </cell>
          <cell r="N122">
            <v>3</v>
          </cell>
          <cell r="P122" t="str">
            <v>ثالث</v>
          </cell>
          <cell r="S122" t="str">
            <v>مصرى</v>
          </cell>
          <cell r="U122" t="str">
            <v>الاعدادى</v>
          </cell>
        </row>
        <row r="123">
          <cell r="A123">
            <v>120</v>
          </cell>
          <cell r="B123" t="str">
            <v>عبدالله نجاح رمضان السعدنى</v>
          </cell>
          <cell r="C123" t="str">
            <v>ذكر</v>
          </cell>
          <cell r="D123" t="str">
            <v>مستجد</v>
          </cell>
          <cell r="E123" t="str">
            <v>مسلم</v>
          </cell>
          <cell r="F123">
            <v>30301011502991</v>
          </cell>
          <cell r="G123">
            <v>37622</v>
          </cell>
          <cell r="H123">
            <v>0</v>
          </cell>
          <cell r="I123">
            <v>9</v>
          </cell>
          <cell r="J123">
            <v>12</v>
          </cell>
          <cell r="K123" t="str">
            <v>نجاح رمضان السعدنى</v>
          </cell>
          <cell r="M123" t="str">
            <v>الصف الاول</v>
          </cell>
          <cell r="N123">
            <v>3</v>
          </cell>
          <cell r="P123" t="str">
            <v>ثالث</v>
          </cell>
          <cell r="S123" t="str">
            <v>مصرى</v>
          </cell>
          <cell r="U123" t="str">
            <v>الاعدادى</v>
          </cell>
        </row>
        <row r="124">
          <cell r="A124">
            <v>121</v>
          </cell>
          <cell r="B124" t="str">
            <v>عبدالهادى احمد محمد مرسى</v>
          </cell>
          <cell r="C124" t="str">
            <v>ذكر</v>
          </cell>
          <cell r="D124" t="str">
            <v>مستجد</v>
          </cell>
          <cell r="E124" t="str">
            <v>مسلم</v>
          </cell>
          <cell r="F124">
            <v>30305021500577</v>
          </cell>
          <cell r="G124">
            <v>37743</v>
          </cell>
          <cell r="H124">
            <v>29</v>
          </cell>
          <cell r="I124">
            <v>4</v>
          </cell>
          <cell r="J124">
            <v>12</v>
          </cell>
          <cell r="K124" t="str">
            <v>احمد محمد مرسى</v>
          </cell>
          <cell r="M124" t="str">
            <v>الصف الاول</v>
          </cell>
          <cell r="N124">
            <v>3</v>
          </cell>
          <cell r="P124" t="str">
            <v>ثالث</v>
          </cell>
          <cell r="S124" t="str">
            <v>مصرى</v>
          </cell>
          <cell r="U124" t="str">
            <v>الاعدادى</v>
          </cell>
        </row>
        <row r="125">
          <cell r="A125">
            <v>122</v>
          </cell>
          <cell r="B125" t="str">
            <v>عبدالوهاب ابراهيم احمد عصر</v>
          </cell>
          <cell r="C125" t="str">
            <v>ذكر</v>
          </cell>
          <cell r="D125" t="str">
            <v>مستجد</v>
          </cell>
          <cell r="E125" t="str">
            <v>مسلم</v>
          </cell>
          <cell r="F125">
            <v>30310011501137</v>
          </cell>
          <cell r="G125">
            <v>37895</v>
          </cell>
          <cell r="H125">
            <v>0</v>
          </cell>
          <cell r="I125">
            <v>0</v>
          </cell>
          <cell r="J125">
            <v>12</v>
          </cell>
          <cell r="K125" t="str">
            <v>ابراهيم احمد عصر</v>
          </cell>
          <cell r="M125" t="str">
            <v>الصف الاول</v>
          </cell>
          <cell r="N125">
            <v>3</v>
          </cell>
          <cell r="P125" t="str">
            <v>ثالث</v>
          </cell>
          <cell r="S125" t="str">
            <v>مصرى</v>
          </cell>
          <cell r="U125" t="str">
            <v>الاعدادى</v>
          </cell>
        </row>
        <row r="126">
          <cell r="A126">
            <v>123</v>
          </cell>
          <cell r="B126" t="str">
            <v>عبدالوهاب محمد محمد عبد الحميد درويش</v>
          </cell>
          <cell r="C126" t="str">
            <v>ذكر</v>
          </cell>
          <cell r="D126" t="str">
            <v>مستجد</v>
          </cell>
          <cell r="E126" t="str">
            <v>مسلم</v>
          </cell>
          <cell r="F126">
            <v>30309151500191</v>
          </cell>
          <cell r="G126">
            <v>37879</v>
          </cell>
          <cell r="H126">
            <v>16</v>
          </cell>
          <cell r="I126">
            <v>0</v>
          </cell>
          <cell r="J126">
            <v>12</v>
          </cell>
          <cell r="K126" t="str">
            <v>محمد محمد عبد الحميد درويش</v>
          </cell>
          <cell r="M126" t="str">
            <v>الصف الاول</v>
          </cell>
          <cell r="N126">
            <v>3</v>
          </cell>
          <cell r="P126" t="str">
            <v>ثالث</v>
          </cell>
          <cell r="S126" t="str">
            <v>مصرى</v>
          </cell>
          <cell r="U126" t="str">
            <v>الاعدادى</v>
          </cell>
        </row>
        <row r="127">
          <cell r="A127">
            <v>124</v>
          </cell>
          <cell r="B127" t="str">
            <v>عطية مسعد عطية محمد نصر حمد</v>
          </cell>
          <cell r="C127" t="str">
            <v>ذكر</v>
          </cell>
          <cell r="D127" t="str">
            <v>مستجد</v>
          </cell>
          <cell r="E127" t="str">
            <v>مسلم</v>
          </cell>
          <cell r="F127">
            <v>30304101500954</v>
          </cell>
          <cell r="G127">
            <v>37721</v>
          </cell>
          <cell r="H127">
            <v>21</v>
          </cell>
          <cell r="I127">
            <v>5</v>
          </cell>
          <cell r="J127">
            <v>12</v>
          </cell>
          <cell r="K127" t="str">
            <v>مسعد عطية محمد نصر حمد</v>
          </cell>
          <cell r="M127" t="str">
            <v>الصف الاول</v>
          </cell>
          <cell r="N127">
            <v>3</v>
          </cell>
          <cell r="P127" t="str">
            <v>ثالث</v>
          </cell>
          <cell r="S127" t="str">
            <v>مصرى</v>
          </cell>
          <cell r="U127" t="str">
            <v>الاعدادى</v>
          </cell>
        </row>
        <row r="128">
          <cell r="A128">
            <v>125</v>
          </cell>
          <cell r="B128" t="str">
            <v>علاء ابراهيم على رمضان ابو العلا</v>
          </cell>
          <cell r="C128" t="str">
            <v>ذكر</v>
          </cell>
          <cell r="D128" t="str">
            <v>مستجد</v>
          </cell>
          <cell r="E128" t="str">
            <v>مسلم</v>
          </cell>
          <cell r="F128">
            <v>30308011502651</v>
          </cell>
          <cell r="G128">
            <v>37834</v>
          </cell>
          <cell r="H128">
            <v>0</v>
          </cell>
          <cell r="I128">
            <v>2</v>
          </cell>
          <cell r="J128">
            <v>12</v>
          </cell>
          <cell r="K128" t="str">
            <v>ابراهيم على رمضان ابو العلا</v>
          </cell>
          <cell r="M128" t="str">
            <v>الصف الاول</v>
          </cell>
          <cell r="N128">
            <v>3</v>
          </cell>
          <cell r="P128" t="str">
            <v>ثالث</v>
          </cell>
          <cell r="S128" t="str">
            <v>مصرى</v>
          </cell>
          <cell r="U128" t="str">
            <v>الاعدادى</v>
          </cell>
        </row>
        <row r="129">
          <cell r="A129">
            <v>126</v>
          </cell>
          <cell r="B129" t="str">
            <v>علاء اشرف السيد عبدالمتجلي</v>
          </cell>
          <cell r="C129" t="str">
            <v>ذكر</v>
          </cell>
          <cell r="D129" t="str">
            <v>مستجد</v>
          </cell>
          <cell r="E129" t="str">
            <v>مسلم</v>
          </cell>
          <cell r="F129">
            <v>30308081500478</v>
          </cell>
          <cell r="G129">
            <v>37841</v>
          </cell>
          <cell r="H129">
            <v>23</v>
          </cell>
          <cell r="I129">
            <v>1</v>
          </cell>
          <cell r="J129">
            <v>12</v>
          </cell>
          <cell r="K129" t="str">
            <v>اشرف السيد عبدالمتجلي</v>
          </cell>
          <cell r="M129" t="str">
            <v>الصف الاول</v>
          </cell>
          <cell r="N129">
            <v>3</v>
          </cell>
          <cell r="P129" t="str">
            <v>ثالث</v>
          </cell>
          <cell r="S129" t="str">
            <v>مصرى</v>
          </cell>
          <cell r="U129" t="str">
            <v>الاعدادى</v>
          </cell>
        </row>
        <row r="130">
          <cell r="A130">
            <v>127</v>
          </cell>
          <cell r="B130" t="str">
            <v>علاء خالد عبدالحليم السقا</v>
          </cell>
          <cell r="C130" t="str">
            <v>ذكر</v>
          </cell>
          <cell r="D130" t="str">
            <v>مستجد</v>
          </cell>
          <cell r="E130" t="str">
            <v>مسلم</v>
          </cell>
          <cell r="F130">
            <v>30306041500979</v>
          </cell>
          <cell r="G130">
            <v>37776</v>
          </cell>
          <cell r="H130">
            <v>27</v>
          </cell>
          <cell r="I130">
            <v>3</v>
          </cell>
          <cell r="J130">
            <v>12</v>
          </cell>
          <cell r="K130" t="str">
            <v>خالد عبدالحليم السقا</v>
          </cell>
          <cell r="M130" t="str">
            <v>الصف الاول</v>
          </cell>
          <cell r="N130">
            <v>3</v>
          </cell>
          <cell r="P130" t="str">
            <v>ثالث</v>
          </cell>
          <cell r="S130" t="str">
            <v>مصرى</v>
          </cell>
          <cell r="U130" t="str">
            <v>الاعدادى</v>
          </cell>
        </row>
        <row r="131">
          <cell r="A131">
            <v>128</v>
          </cell>
          <cell r="B131" t="str">
            <v>علاء عمادالدين احمد سلطان</v>
          </cell>
          <cell r="C131" t="str">
            <v>ذكر</v>
          </cell>
          <cell r="D131" t="str">
            <v>مستجد</v>
          </cell>
          <cell r="E131" t="str">
            <v>مسلم</v>
          </cell>
          <cell r="F131">
            <v>30401011515591</v>
          </cell>
          <cell r="G131">
            <v>37987</v>
          </cell>
          <cell r="H131">
            <v>0</v>
          </cell>
          <cell r="I131">
            <v>9</v>
          </cell>
          <cell r="J131">
            <v>11</v>
          </cell>
          <cell r="K131" t="str">
            <v>عمادالدين احمد سلطان</v>
          </cell>
          <cell r="M131" t="str">
            <v>الصف الاول</v>
          </cell>
          <cell r="N131">
            <v>3</v>
          </cell>
          <cell r="P131" t="str">
            <v>ثالث</v>
          </cell>
          <cell r="S131" t="str">
            <v>مصرى</v>
          </cell>
          <cell r="U131" t="str">
            <v>الاعدادى</v>
          </cell>
        </row>
        <row r="132">
          <cell r="A132">
            <v>129</v>
          </cell>
          <cell r="B132" t="str">
            <v>على رضا على شعبان</v>
          </cell>
          <cell r="C132" t="str">
            <v>ذكر</v>
          </cell>
          <cell r="D132" t="str">
            <v>مستجد</v>
          </cell>
          <cell r="E132" t="str">
            <v>مسلم</v>
          </cell>
          <cell r="F132">
            <v>30307241501399</v>
          </cell>
          <cell r="G132">
            <v>37826</v>
          </cell>
          <cell r="H132">
            <v>7</v>
          </cell>
          <cell r="I132">
            <v>2</v>
          </cell>
          <cell r="J132">
            <v>12</v>
          </cell>
          <cell r="K132" t="str">
            <v>رضا على شعبان</v>
          </cell>
          <cell r="M132" t="str">
            <v>الصف الاول</v>
          </cell>
          <cell r="N132">
            <v>3</v>
          </cell>
          <cell r="P132" t="str">
            <v>ثالث</v>
          </cell>
          <cell r="S132" t="str">
            <v>مصرى</v>
          </cell>
          <cell r="U132" t="str">
            <v>الاعدادى</v>
          </cell>
        </row>
        <row r="133">
          <cell r="A133">
            <v>130</v>
          </cell>
          <cell r="B133" t="str">
            <v>علي احمد محمد علي سلامة</v>
          </cell>
          <cell r="C133" t="str">
            <v>ذكر</v>
          </cell>
          <cell r="D133" t="str">
            <v>مستجد</v>
          </cell>
          <cell r="E133" t="str">
            <v>مسلم</v>
          </cell>
          <cell r="F133">
            <v>30304131501238</v>
          </cell>
          <cell r="G133">
            <v>37724</v>
          </cell>
          <cell r="H133">
            <v>18</v>
          </cell>
          <cell r="I133">
            <v>5</v>
          </cell>
          <cell r="J133">
            <v>12</v>
          </cell>
          <cell r="K133" t="str">
            <v>احمد محمد علي سلامة</v>
          </cell>
          <cell r="M133" t="str">
            <v>الصف الاول</v>
          </cell>
          <cell r="N133">
            <v>3</v>
          </cell>
          <cell r="P133" t="str">
            <v>ثالث</v>
          </cell>
          <cell r="S133" t="str">
            <v>مصرى</v>
          </cell>
          <cell r="U133" t="str">
            <v>الاعدادى</v>
          </cell>
        </row>
        <row r="134">
          <cell r="A134">
            <v>131</v>
          </cell>
          <cell r="B134" t="str">
            <v>علي السيد عرفة  علي حسين</v>
          </cell>
          <cell r="C134" t="str">
            <v>ذكر</v>
          </cell>
          <cell r="D134" t="str">
            <v>مستجد</v>
          </cell>
          <cell r="E134" t="str">
            <v>مسلم</v>
          </cell>
          <cell r="F134">
            <v>30303151502757</v>
          </cell>
          <cell r="G134">
            <v>37695</v>
          </cell>
          <cell r="H134">
            <v>16</v>
          </cell>
          <cell r="I134">
            <v>6</v>
          </cell>
          <cell r="J134">
            <v>12</v>
          </cell>
          <cell r="K134" t="str">
            <v>السيد عرفة  علي حسين</v>
          </cell>
          <cell r="M134" t="str">
            <v>الصف الاول</v>
          </cell>
          <cell r="N134">
            <v>4</v>
          </cell>
          <cell r="P134" t="str">
            <v>رابع</v>
          </cell>
          <cell r="S134" t="str">
            <v>مصرى</v>
          </cell>
          <cell r="U134" t="str">
            <v>الاعدادى</v>
          </cell>
        </row>
        <row r="135">
          <cell r="A135">
            <v>132</v>
          </cell>
          <cell r="B135" t="str">
            <v>علي ممدوح بهنسي عطية</v>
          </cell>
          <cell r="C135" t="str">
            <v>ذكر</v>
          </cell>
          <cell r="D135" t="str">
            <v>مستجد</v>
          </cell>
          <cell r="E135" t="str">
            <v>مسلم</v>
          </cell>
          <cell r="F135">
            <v>30402098800293</v>
          </cell>
          <cell r="G135">
            <v>38026</v>
          </cell>
          <cell r="H135">
            <v>22</v>
          </cell>
          <cell r="I135">
            <v>7</v>
          </cell>
          <cell r="J135">
            <v>11</v>
          </cell>
          <cell r="K135" t="str">
            <v>ممدوح بهنسي عطية</v>
          </cell>
          <cell r="M135" t="str">
            <v>الصف الاول</v>
          </cell>
          <cell r="N135">
            <v>4</v>
          </cell>
          <cell r="P135" t="str">
            <v>رابع</v>
          </cell>
          <cell r="S135" t="str">
            <v>مصرى</v>
          </cell>
          <cell r="U135" t="str">
            <v>الاعدادى</v>
          </cell>
        </row>
        <row r="136">
          <cell r="A136">
            <v>133</v>
          </cell>
          <cell r="B136" t="str">
            <v>عمر ابراهيم احمد ابراهيم</v>
          </cell>
          <cell r="C136" t="str">
            <v>ذكر</v>
          </cell>
          <cell r="D136" t="str">
            <v>مستجد</v>
          </cell>
          <cell r="E136" t="str">
            <v>مسلم</v>
          </cell>
          <cell r="F136">
            <v>30401071500739</v>
          </cell>
          <cell r="G136">
            <v>37993</v>
          </cell>
          <cell r="H136">
            <v>24</v>
          </cell>
          <cell r="I136">
            <v>8</v>
          </cell>
          <cell r="J136">
            <v>11</v>
          </cell>
          <cell r="K136" t="str">
            <v>ابراهيم احمد ابراهيم</v>
          </cell>
          <cell r="M136" t="str">
            <v>الصف الاول</v>
          </cell>
          <cell r="N136">
            <v>4</v>
          </cell>
          <cell r="P136" t="str">
            <v>رابع</v>
          </cell>
          <cell r="S136" t="str">
            <v>مصرى</v>
          </cell>
          <cell r="U136" t="str">
            <v>الاعدادى</v>
          </cell>
        </row>
        <row r="137">
          <cell r="A137">
            <v>134</v>
          </cell>
          <cell r="B137" t="str">
            <v>عمر احمد محمد الشهاوي</v>
          </cell>
          <cell r="C137" t="str">
            <v>ذكر</v>
          </cell>
          <cell r="D137" t="str">
            <v>مستجد</v>
          </cell>
          <cell r="E137" t="str">
            <v>مسلم</v>
          </cell>
          <cell r="F137">
            <v>30306011500532</v>
          </cell>
          <cell r="G137">
            <v>37773</v>
          </cell>
          <cell r="H137">
            <v>0</v>
          </cell>
          <cell r="I137">
            <v>4</v>
          </cell>
          <cell r="J137">
            <v>12</v>
          </cell>
          <cell r="K137" t="str">
            <v>احمد محمد الشهاوي</v>
          </cell>
          <cell r="M137" t="str">
            <v>الصف الاول</v>
          </cell>
          <cell r="N137">
            <v>4</v>
          </cell>
          <cell r="P137" t="str">
            <v>رابع</v>
          </cell>
          <cell r="S137" t="str">
            <v>مصرى</v>
          </cell>
          <cell r="U137" t="str">
            <v>الاعدادى</v>
          </cell>
        </row>
        <row r="138">
          <cell r="A138">
            <v>135</v>
          </cell>
          <cell r="B138" t="str">
            <v>عمر السيد السيد موسى</v>
          </cell>
          <cell r="C138" t="str">
            <v>ذكر</v>
          </cell>
          <cell r="D138" t="str">
            <v>مستجد</v>
          </cell>
          <cell r="E138" t="str">
            <v>مسلم</v>
          </cell>
          <cell r="F138">
            <v>30310011517114</v>
          </cell>
          <cell r="G138">
            <v>37895</v>
          </cell>
          <cell r="H138">
            <v>0</v>
          </cell>
          <cell r="I138">
            <v>0</v>
          </cell>
          <cell r="J138">
            <v>12</v>
          </cell>
          <cell r="K138" t="str">
            <v>السيد السيد موسى</v>
          </cell>
          <cell r="M138" t="str">
            <v>الصف الاول</v>
          </cell>
          <cell r="N138">
            <v>4</v>
          </cell>
          <cell r="P138" t="str">
            <v>رابع</v>
          </cell>
          <cell r="S138" t="str">
            <v>مصرى</v>
          </cell>
          <cell r="U138" t="str">
            <v>الاعدادى</v>
          </cell>
        </row>
        <row r="139">
          <cell r="A139">
            <v>136</v>
          </cell>
          <cell r="B139" t="str">
            <v>عمر حامد عبدالعليم ابراهيم</v>
          </cell>
          <cell r="C139" t="str">
            <v>ذكر</v>
          </cell>
          <cell r="D139" t="str">
            <v>مستجد</v>
          </cell>
          <cell r="E139" t="str">
            <v>مسلم</v>
          </cell>
          <cell r="F139">
            <v>30310011536216</v>
          </cell>
          <cell r="G139">
            <v>37895</v>
          </cell>
          <cell r="H139">
            <v>0</v>
          </cell>
          <cell r="I139">
            <v>0</v>
          </cell>
          <cell r="J139">
            <v>12</v>
          </cell>
          <cell r="K139" t="str">
            <v>حامد عبدالعليم ابراهيم</v>
          </cell>
          <cell r="M139" t="str">
            <v>الصف الاول</v>
          </cell>
          <cell r="N139">
            <v>4</v>
          </cell>
          <cell r="P139" t="str">
            <v>رابع</v>
          </cell>
          <cell r="S139" t="str">
            <v>مصرى</v>
          </cell>
          <cell r="U139" t="str">
            <v>الاعدادى</v>
          </cell>
        </row>
        <row r="140">
          <cell r="A140">
            <v>137</v>
          </cell>
          <cell r="B140" t="str">
            <v>عمر طارق محمد الشافعي</v>
          </cell>
          <cell r="C140" t="str">
            <v>ذكر</v>
          </cell>
          <cell r="D140" t="str">
            <v>مستجد</v>
          </cell>
          <cell r="E140" t="str">
            <v>مسلم</v>
          </cell>
          <cell r="F140">
            <v>30309291500337</v>
          </cell>
          <cell r="G140">
            <v>37893</v>
          </cell>
          <cell r="H140">
            <v>2</v>
          </cell>
          <cell r="I140">
            <v>0</v>
          </cell>
          <cell r="J140">
            <v>12</v>
          </cell>
          <cell r="K140" t="str">
            <v>طارق محمد الشافعي</v>
          </cell>
          <cell r="M140" t="str">
            <v>الصف الاول</v>
          </cell>
          <cell r="N140">
            <v>4</v>
          </cell>
          <cell r="P140" t="str">
            <v>رابع</v>
          </cell>
          <cell r="S140" t="str">
            <v>مصرى</v>
          </cell>
          <cell r="U140" t="str">
            <v>الاعدادى</v>
          </cell>
        </row>
        <row r="141">
          <cell r="A141">
            <v>138</v>
          </cell>
          <cell r="B141" t="str">
            <v>عمر عماد رجب فرج البنا</v>
          </cell>
          <cell r="C141" t="str">
            <v>ذكر</v>
          </cell>
          <cell r="D141" t="str">
            <v>مستجد</v>
          </cell>
          <cell r="E141" t="str">
            <v>مسلم</v>
          </cell>
          <cell r="F141">
            <v>30402231500079</v>
          </cell>
          <cell r="G141">
            <v>38040</v>
          </cell>
          <cell r="H141">
            <v>8</v>
          </cell>
          <cell r="I141">
            <v>7</v>
          </cell>
          <cell r="J141">
            <v>11</v>
          </cell>
          <cell r="K141" t="str">
            <v>عماد رجب فرج البنا</v>
          </cell>
          <cell r="M141" t="str">
            <v>الصف الاول</v>
          </cell>
          <cell r="N141">
            <v>4</v>
          </cell>
          <cell r="P141" t="str">
            <v>رابع</v>
          </cell>
          <cell r="S141" t="str">
            <v>مصرى</v>
          </cell>
          <cell r="U141" t="str">
            <v>الاعدادى</v>
          </cell>
        </row>
        <row r="142">
          <cell r="A142">
            <v>139</v>
          </cell>
          <cell r="B142" t="str">
            <v>فارس سمير يوسف عبد العزيز عامر</v>
          </cell>
          <cell r="C142" t="str">
            <v>ذكر</v>
          </cell>
          <cell r="D142" t="str">
            <v>مستجد</v>
          </cell>
          <cell r="E142" t="str">
            <v>مسلم</v>
          </cell>
          <cell r="F142">
            <v>30309201502816</v>
          </cell>
          <cell r="G142">
            <v>37884</v>
          </cell>
          <cell r="H142">
            <v>11</v>
          </cell>
          <cell r="I142">
            <v>0</v>
          </cell>
          <cell r="J142">
            <v>12</v>
          </cell>
          <cell r="K142" t="str">
            <v>سمير يوسف عبد العزيز عامر</v>
          </cell>
          <cell r="M142" t="str">
            <v>الصف الاول</v>
          </cell>
          <cell r="N142">
            <v>4</v>
          </cell>
          <cell r="P142" t="str">
            <v>رابع</v>
          </cell>
          <cell r="S142" t="str">
            <v>مصرى</v>
          </cell>
          <cell r="U142" t="str">
            <v>الاعدادى</v>
          </cell>
        </row>
        <row r="143">
          <cell r="A143">
            <v>140</v>
          </cell>
          <cell r="B143" t="str">
            <v>فارس وليد محمود الزهيري</v>
          </cell>
          <cell r="C143" t="str">
            <v>ذكر</v>
          </cell>
          <cell r="D143" t="str">
            <v>مستجد</v>
          </cell>
          <cell r="E143" t="str">
            <v>مسلم</v>
          </cell>
          <cell r="F143">
            <v>30309301502155</v>
          </cell>
          <cell r="G143">
            <v>37894</v>
          </cell>
          <cell r="H143">
            <v>1</v>
          </cell>
          <cell r="I143">
            <v>0</v>
          </cell>
          <cell r="J143">
            <v>12</v>
          </cell>
          <cell r="K143" t="str">
            <v>وليد محمود الزهيري</v>
          </cell>
          <cell r="M143" t="str">
            <v>الصف الاول</v>
          </cell>
          <cell r="N143">
            <v>4</v>
          </cell>
          <cell r="P143" t="str">
            <v>رابع</v>
          </cell>
          <cell r="S143" t="str">
            <v>مصرى</v>
          </cell>
          <cell r="U143" t="str">
            <v>الاعدادى</v>
          </cell>
        </row>
        <row r="144">
          <cell r="A144">
            <v>141</v>
          </cell>
          <cell r="B144" t="str">
            <v>فتحى عادل فتحى محمد الحايس</v>
          </cell>
          <cell r="C144" t="str">
            <v>ذكر</v>
          </cell>
          <cell r="D144" t="str">
            <v>مستجد</v>
          </cell>
          <cell r="E144" t="str">
            <v>مسلم</v>
          </cell>
          <cell r="F144">
            <v>30311061500219</v>
          </cell>
          <cell r="G144">
            <v>37931</v>
          </cell>
          <cell r="H144">
            <v>25</v>
          </cell>
          <cell r="I144">
            <v>10</v>
          </cell>
          <cell r="J144">
            <v>11</v>
          </cell>
          <cell r="K144" t="str">
            <v>عادل فتحى محمد الحايس</v>
          </cell>
          <cell r="M144" t="str">
            <v>الصف الاول</v>
          </cell>
          <cell r="N144">
            <v>4</v>
          </cell>
          <cell r="P144" t="str">
            <v>رابع</v>
          </cell>
          <cell r="S144" t="str">
            <v>مصرى</v>
          </cell>
          <cell r="U144" t="str">
            <v>الاعدادى</v>
          </cell>
        </row>
        <row r="145">
          <cell r="A145">
            <v>142</v>
          </cell>
          <cell r="B145" t="str">
            <v>كريم اسامه عبدالرازق ابوالعباس</v>
          </cell>
          <cell r="C145" t="str">
            <v>ذكر</v>
          </cell>
          <cell r="D145" t="str">
            <v>مستجد</v>
          </cell>
          <cell r="E145" t="str">
            <v>مسلم</v>
          </cell>
          <cell r="F145">
            <v>30302201500355</v>
          </cell>
          <cell r="G145">
            <v>37672</v>
          </cell>
          <cell r="H145">
            <v>11</v>
          </cell>
          <cell r="I145">
            <v>7</v>
          </cell>
          <cell r="J145">
            <v>12</v>
          </cell>
          <cell r="K145" t="str">
            <v>اسامه عبدالرازق ابوالعباس</v>
          </cell>
          <cell r="M145" t="str">
            <v>الصف الاول</v>
          </cell>
          <cell r="N145">
            <v>4</v>
          </cell>
          <cell r="P145" t="str">
            <v>رابع</v>
          </cell>
          <cell r="S145" t="str">
            <v>مصرى</v>
          </cell>
          <cell r="U145" t="str">
            <v>الاعدادى</v>
          </cell>
        </row>
        <row r="146">
          <cell r="A146">
            <v>143</v>
          </cell>
          <cell r="B146" t="str">
            <v>كريم كرم يوسف ابوشهبه</v>
          </cell>
          <cell r="C146" t="str">
            <v>ذكر</v>
          </cell>
          <cell r="D146" t="str">
            <v>مستجد</v>
          </cell>
          <cell r="E146" t="str">
            <v>مسلم</v>
          </cell>
          <cell r="F146">
            <v>30301011500174</v>
          </cell>
          <cell r="G146">
            <v>37622</v>
          </cell>
          <cell r="H146">
            <v>0</v>
          </cell>
          <cell r="I146">
            <v>9</v>
          </cell>
          <cell r="J146">
            <v>12</v>
          </cell>
          <cell r="K146" t="str">
            <v>كرم يوسف ابوشهبه</v>
          </cell>
          <cell r="M146" t="str">
            <v>الصف الاول</v>
          </cell>
          <cell r="N146">
            <v>4</v>
          </cell>
          <cell r="P146" t="str">
            <v>رابع</v>
          </cell>
          <cell r="S146" t="str">
            <v>مصرى</v>
          </cell>
          <cell r="U146" t="str">
            <v>الاعدادى</v>
          </cell>
        </row>
        <row r="147">
          <cell r="A147">
            <v>144</v>
          </cell>
          <cell r="B147" t="str">
            <v>كريم محمد السيد علي ابوالمعاطي</v>
          </cell>
          <cell r="C147" t="str">
            <v>ذكر</v>
          </cell>
          <cell r="D147" t="str">
            <v>مستجد</v>
          </cell>
          <cell r="E147" t="str">
            <v>مسلم</v>
          </cell>
          <cell r="F147">
            <v>30302091201098</v>
          </cell>
          <cell r="G147">
            <v>37661</v>
          </cell>
          <cell r="H147">
            <v>22</v>
          </cell>
          <cell r="I147">
            <v>7</v>
          </cell>
          <cell r="J147">
            <v>12</v>
          </cell>
          <cell r="K147" t="str">
            <v>محمد السيد علي ابوالمعاطي</v>
          </cell>
          <cell r="M147" t="str">
            <v>الصف الاول</v>
          </cell>
          <cell r="N147">
            <v>4</v>
          </cell>
          <cell r="P147" t="str">
            <v>رابع</v>
          </cell>
          <cell r="S147" t="str">
            <v>مصرى</v>
          </cell>
          <cell r="U147" t="str">
            <v>الاعدادى</v>
          </cell>
        </row>
        <row r="148">
          <cell r="A148">
            <v>145</v>
          </cell>
          <cell r="B148" t="str">
            <v>كيرلس ميلاد كمال جبران</v>
          </cell>
          <cell r="C148" t="str">
            <v>ذكر</v>
          </cell>
          <cell r="D148" t="str">
            <v>مستجد</v>
          </cell>
          <cell r="E148" t="str">
            <v>مسيحى</v>
          </cell>
          <cell r="F148">
            <v>30309041500579</v>
          </cell>
          <cell r="G148">
            <v>37868</v>
          </cell>
          <cell r="H148">
            <v>27</v>
          </cell>
          <cell r="I148">
            <v>0</v>
          </cell>
          <cell r="J148">
            <v>12</v>
          </cell>
          <cell r="K148" t="str">
            <v>ميلاد كمال جبران</v>
          </cell>
          <cell r="M148" t="str">
            <v>الصف الاول</v>
          </cell>
          <cell r="N148">
            <v>6</v>
          </cell>
          <cell r="P148" t="str">
            <v>سادس</v>
          </cell>
          <cell r="S148" t="str">
            <v>مصرى</v>
          </cell>
          <cell r="U148" t="str">
            <v>الاعدادى</v>
          </cell>
        </row>
        <row r="149">
          <cell r="A149">
            <v>146</v>
          </cell>
          <cell r="B149" t="str">
            <v>لطفي ماهر لطفي ابوالفتوح</v>
          </cell>
          <cell r="C149" t="str">
            <v>ذكر</v>
          </cell>
          <cell r="D149" t="str">
            <v>مستجد</v>
          </cell>
          <cell r="E149" t="str">
            <v>مسلم</v>
          </cell>
          <cell r="F149">
            <v>30402151501112</v>
          </cell>
          <cell r="G149">
            <v>38032</v>
          </cell>
          <cell r="H149">
            <v>16</v>
          </cell>
          <cell r="I149">
            <v>7</v>
          </cell>
          <cell r="J149">
            <v>11</v>
          </cell>
          <cell r="K149" t="str">
            <v>ماهر لطفي ابوالفتوح</v>
          </cell>
          <cell r="M149" t="str">
            <v>الصف الاول</v>
          </cell>
          <cell r="N149">
            <v>4</v>
          </cell>
          <cell r="P149" t="str">
            <v>رابع</v>
          </cell>
          <cell r="S149" t="str">
            <v>مصرى</v>
          </cell>
          <cell r="U149" t="str">
            <v>الاعدادى</v>
          </cell>
        </row>
        <row r="150">
          <cell r="A150">
            <v>147</v>
          </cell>
          <cell r="B150" t="str">
            <v>مايكل عادل فوزى وهبة</v>
          </cell>
          <cell r="C150" t="str">
            <v>ذكر</v>
          </cell>
          <cell r="D150" t="str">
            <v>مستجد</v>
          </cell>
          <cell r="E150" t="str">
            <v>مسيحى</v>
          </cell>
          <cell r="F150">
            <v>30308161500819</v>
          </cell>
          <cell r="G150">
            <v>37849</v>
          </cell>
          <cell r="H150">
            <v>15</v>
          </cell>
          <cell r="I150">
            <v>1</v>
          </cell>
          <cell r="J150">
            <v>12</v>
          </cell>
          <cell r="K150" t="str">
            <v>عادل فوزى وهبة</v>
          </cell>
          <cell r="M150" t="str">
            <v>الصف الاول</v>
          </cell>
          <cell r="N150">
            <v>6</v>
          </cell>
          <cell r="P150" t="str">
            <v>سادس</v>
          </cell>
          <cell r="S150" t="str">
            <v>مصرى</v>
          </cell>
          <cell r="U150" t="str">
            <v>الاعدادى</v>
          </cell>
        </row>
        <row r="151">
          <cell r="A151">
            <v>148</v>
          </cell>
          <cell r="B151" t="str">
            <v>مجدى خالد زكريا محمد</v>
          </cell>
          <cell r="C151" t="str">
            <v>ذكر</v>
          </cell>
          <cell r="D151" t="str">
            <v>مستجد</v>
          </cell>
          <cell r="E151" t="str">
            <v>مسلم</v>
          </cell>
          <cell r="F151">
            <v>30205071500719</v>
          </cell>
          <cell r="G151">
            <v>37383</v>
          </cell>
          <cell r="H151">
            <v>24</v>
          </cell>
          <cell r="I151">
            <v>4</v>
          </cell>
          <cell r="J151">
            <v>13</v>
          </cell>
          <cell r="K151" t="str">
            <v>خالد زكريا محمد</v>
          </cell>
          <cell r="M151" t="str">
            <v>الصف الاول</v>
          </cell>
          <cell r="N151">
            <v>4</v>
          </cell>
          <cell r="P151" t="str">
            <v>رابع</v>
          </cell>
          <cell r="S151" t="str">
            <v>مصرى</v>
          </cell>
          <cell r="U151" t="str">
            <v>الاعدادى</v>
          </cell>
        </row>
        <row r="152">
          <cell r="A152">
            <v>149</v>
          </cell>
          <cell r="B152" t="str">
            <v>محمد ابراهيم الدمرداش عطيان</v>
          </cell>
          <cell r="C152" t="str">
            <v>ذكر</v>
          </cell>
          <cell r="D152" t="str">
            <v>مستجد</v>
          </cell>
          <cell r="E152" t="str">
            <v>مسلم</v>
          </cell>
          <cell r="F152">
            <v>30308051500171</v>
          </cell>
          <cell r="G152">
            <v>37838</v>
          </cell>
          <cell r="H152">
            <v>26</v>
          </cell>
          <cell r="I152">
            <v>1</v>
          </cell>
          <cell r="J152">
            <v>12</v>
          </cell>
          <cell r="K152" t="str">
            <v>ابراهيم الدمرداش عطيان</v>
          </cell>
          <cell r="M152" t="str">
            <v>الصف الاول</v>
          </cell>
          <cell r="N152">
            <v>4</v>
          </cell>
          <cell r="P152" t="str">
            <v>رابع</v>
          </cell>
          <cell r="S152" t="str">
            <v>مصرى</v>
          </cell>
          <cell r="U152" t="str">
            <v>الاعدادى</v>
          </cell>
        </row>
        <row r="153">
          <cell r="A153">
            <v>150</v>
          </cell>
          <cell r="B153" t="str">
            <v>محمد ابراهيم عبدالمنعم علي</v>
          </cell>
          <cell r="C153" t="str">
            <v>ذكر</v>
          </cell>
          <cell r="D153" t="str">
            <v>مستجد</v>
          </cell>
          <cell r="E153" t="str">
            <v>مسلم</v>
          </cell>
          <cell r="F153">
            <v>30310231500271</v>
          </cell>
          <cell r="G153">
            <v>37917</v>
          </cell>
          <cell r="H153">
            <v>8</v>
          </cell>
          <cell r="I153">
            <v>11</v>
          </cell>
          <cell r="J153">
            <v>11</v>
          </cell>
          <cell r="K153" t="str">
            <v>ابراهيم عبدالمنعم علي</v>
          </cell>
          <cell r="M153" t="str">
            <v>الصف الاول</v>
          </cell>
          <cell r="N153">
            <v>4</v>
          </cell>
          <cell r="P153" t="str">
            <v>رابع</v>
          </cell>
          <cell r="S153" t="str">
            <v>مصرى</v>
          </cell>
          <cell r="U153" t="str">
            <v>الاعدادى</v>
          </cell>
        </row>
        <row r="154">
          <cell r="A154">
            <v>151</v>
          </cell>
          <cell r="B154" t="str">
            <v>محمد احمد اسماعيل عزاز</v>
          </cell>
          <cell r="C154" t="str">
            <v>ذكر</v>
          </cell>
          <cell r="D154" t="str">
            <v>مستجد</v>
          </cell>
          <cell r="E154" t="str">
            <v>مسلم</v>
          </cell>
          <cell r="F154">
            <v>30304171500633</v>
          </cell>
          <cell r="G154">
            <v>37728</v>
          </cell>
          <cell r="H154">
            <v>14</v>
          </cell>
          <cell r="I154">
            <v>5</v>
          </cell>
          <cell r="J154">
            <v>12</v>
          </cell>
          <cell r="K154" t="str">
            <v>احمد اسماعيل عزاز</v>
          </cell>
          <cell r="M154" t="str">
            <v>الصف الاول</v>
          </cell>
          <cell r="N154">
            <v>4</v>
          </cell>
          <cell r="P154" t="str">
            <v>رابع</v>
          </cell>
          <cell r="S154" t="str">
            <v>مصرى</v>
          </cell>
          <cell r="U154" t="str">
            <v>الاعدادى</v>
          </cell>
        </row>
        <row r="155">
          <cell r="A155">
            <v>152</v>
          </cell>
          <cell r="B155" t="str">
            <v>محمد احمد حسن خضر</v>
          </cell>
          <cell r="C155" t="str">
            <v>ذكر</v>
          </cell>
          <cell r="D155" t="str">
            <v>مستجد</v>
          </cell>
          <cell r="E155" t="str">
            <v>مسلم</v>
          </cell>
          <cell r="F155">
            <v>30401011515273</v>
          </cell>
          <cell r="G155">
            <v>37987</v>
          </cell>
          <cell r="H155">
            <v>0</v>
          </cell>
          <cell r="I155">
            <v>9</v>
          </cell>
          <cell r="J155">
            <v>11</v>
          </cell>
          <cell r="K155" t="str">
            <v>احمد حسن خضر</v>
          </cell>
          <cell r="M155" t="str">
            <v>الصف الاول</v>
          </cell>
          <cell r="N155">
            <v>4</v>
          </cell>
          <cell r="P155" t="str">
            <v>رابع</v>
          </cell>
          <cell r="S155" t="str">
            <v>مصرى</v>
          </cell>
          <cell r="U155" t="str">
            <v>الاعدادى</v>
          </cell>
        </row>
        <row r="156">
          <cell r="A156">
            <v>153</v>
          </cell>
          <cell r="B156" t="str">
            <v>محمد احمد حسن شرف الدين</v>
          </cell>
          <cell r="C156" t="str">
            <v>ذكر</v>
          </cell>
          <cell r="D156" t="str">
            <v>مستجد</v>
          </cell>
          <cell r="E156" t="str">
            <v>مسلم</v>
          </cell>
          <cell r="F156">
            <v>30301121500234</v>
          </cell>
          <cell r="G156">
            <v>37633</v>
          </cell>
          <cell r="H156">
            <v>19</v>
          </cell>
          <cell r="I156">
            <v>8</v>
          </cell>
          <cell r="J156">
            <v>12</v>
          </cell>
          <cell r="K156" t="str">
            <v>احمد حسن شرف الدين</v>
          </cell>
          <cell r="M156" t="str">
            <v>الصف الاول</v>
          </cell>
          <cell r="N156">
            <v>4</v>
          </cell>
          <cell r="P156" t="str">
            <v>رابع</v>
          </cell>
          <cell r="S156" t="str">
            <v>مصرى</v>
          </cell>
          <cell r="U156" t="str">
            <v>الاعدادى</v>
          </cell>
        </row>
        <row r="157">
          <cell r="A157">
            <v>154</v>
          </cell>
          <cell r="B157" t="str">
            <v>محمد احمد حسن محمد</v>
          </cell>
          <cell r="C157" t="str">
            <v>ذكر</v>
          </cell>
          <cell r="D157" t="str">
            <v>مستجد</v>
          </cell>
          <cell r="E157" t="str">
            <v>مسلم</v>
          </cell>
          <cell r="F157">
            <v>30401201500396</v>
          </cell>
          <cell r="G157">
            <v>38006</v>
          </cell>
          <cell r="H157">
            <v>11</v>
          </cell>
          <cell r="I157">
            <v>8</v>
          </cell>
          <cell r="J157">
            <v>11</v>
          </cell>
          <cell r="K157" t="str">
            <v>احمد حسن محمد</v>
          </cell>
          <cell r="M157" t="str">
            <v>الصف الاول</v>
          </cell>
          <cell r="N157">
            <v>4</v>
          </cell>
          <cell r="P157" t="str">
            <v>رابع</v>
          </cell>
          <cell r="S157" t="str">
            <v>مصرى</v>
          </cell>
          <cell r="U157" t="str">
            <v>الاعدادى</v>
          </cell>
        </row>
        <row r="158">
          <cell r="A158">
            <v>155</v>
          </cell>
          <cell r="B158" t="str">
            <v>محمد احمد رياض عبدالخالق على حسن</v>
          </cell>
          <cell r="C158" t="str">
            <v>ذكر</v>
          </cell>
          <cell r="D158" t="str">
            <v>مستجد</v>
          </cell>
          <cell r="E158" t="str">
            <v>مسلم</v>
          </cell>
          <cell r="F158">
            <v>30308011502899</v>
          </cell>
          <cell r="G158">
            <v>37834</v>
          </cell>
          <cell r="H158">
            <v>0</v>
          </cell>
          <cell r="I158">
            <v>2</v>
          </cell>
          <cell r="J158">
            <v>12</v>
          </cell>
          <cell r="K158" t="str">
            <v>احمد رياض عبدالخالق على حسن</v>
          </cell>
          <cell r="M158" t="str">
            <v>الصف الاول</v>
          </cell>
          <cell r="N158">
            <v>4</v>
          </cell>
          <cell r="P158" t="str">
            <v>رابع</v>
          </cell>
          <cell r="S158" t="str">
            <v>مصرى</v>
          </cell>
          <cell r="U158" t="str">
            <v>الاعدادى</v>
          </cell>
        </row>
        <row r="159">
          <cell r="A159">
            <v>156</v>
          </cell>
          <cell r="B159" t="str">
            <v>محمد احمد شعبان بلتاجي</v>
          </cell>
          <cell r="C159" t="str">
            <v>ذكر</v>
          </cell>
          <cell r="D159" t="str">
            <v>مستجد</v>
          </cell>
          <cell r="E159" t="str">
            <v>مسلم</v>
          </cell>
          <cell r="F159">
            <v>30305201500354</v>
          </cell>
          <cell r="G159">
            <v>37761</v>
          </cell>
          <cell r="H159">
            <v>11</v>
          </cell>
          <cell r="I159">
            <v>4</v>
          </cell>
          <cell r="J159">
            <v>12</v>
          </cell>
          <cell r="K159" t="str">
            <v>احمد شعبان بلتاجي</v>
          </cell>
          <cell r="M159" t="str">
            <v>الصف الاول</v>
          </cell>
          <cell r="N159">
            <v>4</v>
          </cell>
          <cell r="P159" t="str">
            <v>رابع</v>
          </cell>
          <cell r="S159" t="str">
            <v>مصرى</v>
          </cell>
          <cell r="U159" t="str">
            <v>الاعدادى</v>
          </cell>
        </row>
        <row r="160">
          <cell r="A160">
            <v>157</v>
          </cell>
          <cell r="B160" t="str">
            <v>محمد احمد عبدالرحمن خضر</v>
          </cell>
          <cell r="C160" t="str">
            <v>ذكر</v>
          </cell>
          <cell r="D160" t="str">
            <v>مستجد</v>
          </cell>
          <cell r="E160" t="str">
            <v>مسلم</v>
          </cell>
          <cell r="F160">
            <v>30403011501755</v>
          </cell>
          <cell r="G160">
            <v>38047</v>
          </cell>
          <cell r="H160">
            <v>0</v>
          </cell>
          <cell r="I160">
            <v>7</v>
          </cell>
          <cell r="J160">
            <v>11</v>
          </cell>
          <cell r="K160" t="str">
            <v>احمد عبدالرحمن خضر</v>
          </cell>
          <cell r="M160" t="str">
            <v>الصف الاول</v>
          </cell>
          <cell r="N160">
            <v>4</v>
          </cell>
          <cell r="P160" t="str">
            <v>رابع</v>
          </cell>
          <cell r="S160" t="str">
            <v>مصرى</v>
          </cell>
          <cell r="U160" t="str">
            <v>الاعدادى</v>
          </cell>
        </row>
        <row r="161">
          <cell r="A161">
            <v>158</v>
          </cell>
          <cell r="B161" t="str">
            <v>محمد احمد محمد ابوالروس</v>
          </cell>
          <cell r="C161" t="str">
            <v>ذكر</v>
          </cell>
          <cell r="D161" t="str">
            <v>مستجد</v>
          </cell>
          <cell r="E161" t="str">
            <v>مسلم</v>
          </cell>
          <cell r="F161">
            <v>30310011526512</v>
          </cell>
          <cell r="G161">
            <v>37895</v>
          </cell>
          <cell r="H161">
            <v>0</v>
          </cell>
          <cell r="I161">
            <v>0</v>
          </cell>
          <cell r="J161">
            <v>12</v>
          </cell>
          <cell r="K161" t="str">
            <v>احمد محمد ابوالروس</v>
          </cell>
          <cell r="M161" t="str">
            <v>الصف الاول</v>
          </cell>
          <cell r="N161">
            <v>4</v>
          </cell>
          <cell r="P161" t="str">
            <v>رابع</v>
          </cell>
          <cell r="S161" t="str">
            <v>مصرى</v>
          </cell>
          <cell r="U161" t="str">
            <v>الاعدادى</v>
          </cell>
        </row>
        <row r="162">
          <cell r="A162">
            <v>159</v>
          </cell>
          <cell r="B162" t="str">
            <v>محمد اشرف الدسوقي الدسوقي</v>
          </cell>
          <cell r="C162" t="str">
            <v>ذكر</v>
          </cell>
          <cell r="D162" t="str">
            <v>مستجد</v>
          </cell>
          <cell r="E162" t="str">
            <v>مسلم</v>
          </cell>
          <cell r="F162">
            <v>30308101500399</v>
          </cell>
          <cell r="G162">
            <v>37843</v>
          </cell>
          <cell r="H162">
            <v>21</v>
          </cell>
          <cell r="I162">
            <v>1</v>
          </cell>
          <cell r="J162">
            <v>12</v>
          </cell>
          <cell r="K162" t="str">
            <v>اشرف الدسوقي الدسوقي</v>
          </cell>
          <cell r="M162" t="str">
            <v>الصف الاول</v>
          </cell>
          <cell r="N162">
            <v>4</v>
          </cell>
          <cell r="P162" t="str">
            <v>رابع</v>
          </cell>
          <cell r="S162" t="str">
            <v>مصرى</v>
          </cell>
          <cell r="U162" t="str">
            <v>الاعدادى</v>
          </cell>
        </row>
        <row r="163">
          <cell r="A163">
            <v>160</v>
          </cell>
          <cell r="B163" t="str">
            <v>محمد اشرف عبدالعليم حسنين</v>
          </cell>
          <cell r="C163" t="str">
            <v>ذكر</v>
          </cell>
          <cell r="D163" t="str">
            <v>مستجد</v>
          </cell>
          <cell r="E163" t="str">
            <v>مسلم</v>
          </cell>
          <cell r="F163">
            <v>30307151501535</v>
          </cell>
          <cell r="G163">
            <v>37817</v>
          </cell>
          <cell r="H163">
            <v>16</v>
          </cell>
          <cell r="I163">
            <v>2</v>
          </cell>
          <cell r="J163">
            <v>12</v>
          </cell>
          <cell r="K163" t="str">
            <v>اشرف عبدالعليم حسنين</v>
          </cell>
          <cell r="M163" t="str">
            <v>الصف الاول</v>
          </cell>
          <cell r="N163">
            <v>4</v>
          </cell>
          <cell r="P163" t="str">
            <v>رابع</v>
          </cell>
          <cell r="S163" t="str">
            <v>مصرى</v>
          </cell>
          <cell r="U163" t="str">
            <v>الاعدادى</v>
          </cell>
        </row>
        <row r="164">
          <cell r="A164">
            <v>161</v>
          </cell>
          <cell r="B164" t="str">
            <v>محمد الجوهري عبدالفتاح الجوهري</v>
          </cell>
          <cell r="C164" t="str">
            <v>ذكر</v>
          </cell>
          <cell r="D164" t="str">
            <v>مستجد</v>
          </cell>
          <cell r="E164" t="str">
            <v>مسلم</v>
          </cell>
          <cell r="F164">
            <v>30310011532113</v>
          </cell>
          <cell r="G164">
            <v>37895</v>
          </cell>
          <cell r="H164">
            <v>0</v>
          </cell>
          <cell r="I164">
            <v>0</v>
          </cell>
          <cell r="J164">
            <v>12</v>
          </cell>
          <cell r="K164" t="str">
            <v>الجوهري عبدالفتاح الجوهري</v>
          </cell>
          <cell r="M164" t="str">
            <v>الصف الاول</v>
          </cell>
          <cell r="N164">
            <v>4</v>
          </cell>
          <cell r="P164" t="str">
            <v>رابع</v>
          </cell>
          <cell r="S164" t="str">
            <v>مصرى</v>
          </cell>
          <cell r="U164" t="str">
            <v>الاعدادى</v>
          </cell>
        </row>
        <row r="165">
          <cell r="A165">
            <v>162</v>
          </cell>
          <cell r="B165" t="str">
            <v>محمد السعيد سيداحمد شعيب</v>
          </cell>
          <cell r="C165" t="str">
            <v>ذكر</v>
          </cell>
          <cell r="D165" t="str">
            <v>مستجد</v>
          </cell>
          <cell r="E165" t="str">
            <v>مسلم</v>
          </cell>
          <cell r="F165">
            <v>30304011507895</v>
          </cell>
          <cell r="G165">
            <v>37712</v>
          </cell>
          <cell r="H165">
            <v>0</v>
          </cell>
          <cell r="I165">
            <v>6</v>
          </cell>
          <cell r="J165">
            <v>12</v>
          </cell>
          <cell r="K165" t="str">
            <v>السعيد سيداحمد شعيب</v>
          </cell>
          <cell r="M165" t="str">
            <v>الصف الاول</v>
          </cell>
          <cell r="N165">
            <v>4</v>
          </cell>
          <cell r="P165" t="str">
            <v>رابع</v>
          </cell>
          <cell r="S165" t="str">
            <v>مصرى</v>
          </cell>
          <cell r="U165" t="str">
            <v>الاعدادى</v>
          </cell>
        </row>
        <row r="166">
          <cell r="A166">
            <v>163</v>
          </cell>
          <cell r="B166" t="str">
            <v>محمد السعيد عبدالسيد عطيه</v>
          </cell>
          <cell r="C166" t="str">
            <v>ذكر</v>
          </cell>
          <cell r="D166" t="str">
            <v>مستجد</v>
          </cell>
          <cell r="E166" t="str">
            <v>مسلم</v>
          </cell>
          <cell r="F166">
            <v>30312011506557</v>
          </cell>
          <cell r="G166">
            <v>37956</v>
          </cell>
          <cell r="H166">
            <v>0</v>
          </cell>
          <cell r="I166">
            <v>10</v>
          </cell>
          <cell r="J166">
            <v>11</v>
          </cell>
          <cell r="K166" t="str">
            <v>السعيد عبدالسيد عطيه</v>
          </cell>
          <cell r="M166" t="str">
            <v>الصف الاول</v>
          </cell>
          <cell r="N166">
            <v>4</v>
          </cell>
          <cell r="P166" t="str">
            <v>رابع</v>
          </cell>
          <cell r="S166" t="str">
            <v>مصرى</v>
          </cell>
          <cell r="U166" t="str">
            <v>الاعدادى</v>
          </cell>
        </row>
        <row r="167">
          <cell r="A167">
            <v>164</v>
          </cell>
          <cell r="B167" t="str">
            <v>محمد السيد محمد طه المغازي</v>
          </cell>
          <cell r="C167" t="str">
            <v>ذكر</v>
          </cell>
          <cell r="D167" t="str">
            <v>مستجد</v>
          </cell>
          <cell r="E167" t="str">
            <v>مسلم</v>
          </cell>
          <cell r="F167">
            <v>30306101501414</v>
          </cell>
          <cell r="G167">
            <v>37782</v>
          </cell>
          <cell r="H167">
            <v>21</v>
          </cell>
          <cell r="I167">
            <v>3</v>
          </cell>
          <cell r="J167">
            <v>12</v>
          </cell>
          <cell r="K167" t="str">
            <v>السيد محمد طه المغازي</v>
          </cell>
          <cell r="M167" t="str">
            <v>الصف الاول</v>
          </cell>
          <cell r="N167">
            <v>4</v>
          </cell>
          <cell r="P167" t="str">
            <v>رابع</v>
          </cell>
          <cell r="S167" t="str">
            <v>مصرى</v>
          </cell>
          <cell r="U167" t="str">
            <v>الاعدادى</v>
          </cell>
        </row>
        <row r="168">
          <cell r="A168">
            <v>165</v>
          </cell>
          <cell r="B168" t="str">
            <v>محمد انس يوسف طلحة</v>
          </cell>
          <cell r="C168" t="str">
            <v>ذكر</v>
          </cell>
          <cell r="D168" t="str">
            <v>مستجد</v>
          </cell>
          <cell r="E168" t="str">
            <v>مسلم</v>
          </cell>
          <cell r="F168">
            <v>30304261500179</v>
          </cell>
          <cell r="G168">
            <v>37737</v>
          </cell>
          <cell r="H168">
            <v>5</v>
          </cell>
          <cell r="I168">
            <v>5</v>
          </cell>
          <cell r="J168">
            <v>12</v>
          </cell>
          <cell r="K168" t="str">
            <v>انس يوسف طلحة</v>
          </cell>
          <cell r="M168" t="str">
            <v>الصف الاول</v>
          </cell>
          <cell r="N168">
            <v>4</v>
          </cell>
          <cell r="P168" t="str">
            <v>رابع</v>
          </cell>
          <cell r="S168" t="str">
            <v>مصرى</v>
          </cell>
          <cell r="U168" t="str">
            <v>الاعدادى</v>
          </cell>
        </row>
        <row r="169">
          <cell r="A169">
            <v>166</v>
          </cell>
          <cell r="B169" t="str">
            <v>محمد تامر عبدالعزيز السيد عبدالعزيز</v>
          </cell>
          <cell r="C169" t="str">
            <v>ذكر</v>
          </cell>
          <cell r="D169" t="str">
            <v>مستجد</v>
          </cell>
          <cell r="E169" t="str">
            <v>مسلم</v>
          </cell>
          <cell r="F169">
            <v>30311011501699</v>
          </cell>
          <cell r="G169">
            <v>37926</v>
          </cell>
          <cell r="H169">
            <v>0</v>
          </cell>
          <cell r="I169">
            <v>11</v>
          </cell>
          <cell r="J169">
            <v>11</v>
          </cell>
          <cell r="K169" t="str">
            <v>تامر عبدالعزيز السيد عبدالعزيز</v>
          </cell>
          <cell r="M169" t="str">
            <v>الصف الاول</v>
          </cell>
          <cell r="N169">
            <v>4</v>
          </cell>
          <cell r="P169" t="str">
            <v>رابع</v>
          </cell>
          <cell r="S169" t="str">
            <v>مصرى</v>
          </cell>
          <cell r="U169" t="str">
            <v>الاعدادى</v>
          </cell>
        </row>
        <row r="170">
          <cell r="A170">
            <v>167</v>
          </cell>
          <cell r="B170" t="str">
            <v>محمد جهاد احمد النجار</v>
          </cell>
          <cell r="C170" t="str">
            <v>ذكر</v>
          </cell>
          <cell r="D170" t="str">
            <v>مستجد</v>
          </cell>
          <cell r="E170" t="str">
            <v>مسلم</v>
          </cell>
          <cell r="F170">
            <v>30306261500155</v>
          </cell>
          <cell r="G170">
            <v>37798</v>
          </cell>
          <cell r="H170">
            <v>5</v>
          </cell>
          <cell r="I170">
            <v>3</v>
          </cell>
          <cell r="J170">
            <v>12</v>
          </cell>
          <cell r="K170" t="str">
            <v>جهاد احمد النجار</v>
          </cell>
          <cell r="M170" t="str">
            <v>الصف الاول</v>
          </cell>
          <cell r="N170">
            <v>4</v>
          </cell>
          <cell r="P170" t="str">
            <v>رابع</v>
          </cell>
          <cell r="S170" t="str">
            <v>مصرى</v>
          </cell>
          <cell r="U170" t="str">
            <v>الاعدادى</v>
          </cell>
        </row>
        <row r="171">
          <cell r="A171">
            <v>168</v>
          </cell>
          <cell r="B171" t="str">
            <v>محمد حسن محمد على حسن</v>
          </cell>
          <cell r="C171" t="str">
            <v>ذكر</v>
          </cell>
          <cell r="D171" t="str">
            <v>مستجد</v>
          </cell>
          <cell r="E171" t="str">
            <v>مسلم</v>
          </cell>
          <cell r="F171">
            <v>30305121500191</v>
          </cell>
          <cell r="G171">
            <v>37753</v>
          </cell>
          <cell r="H171">
            <v>19</v>
          </cell>
          <cell r="I171">
            <v>4</v>
          </cell>
          <cell r="J171">
            <v>12</v>
          </cell>
          <cell r="K171" t="str">
            <v>حسن محمد على حسن</v>
          </cell>
          <cell r="M171" t="str">
            <v>الصف الاول</v>
          </cell>
          <cell r="N171">
            <v>4</v>
          </cell>
          <cell r="P171" t="str">
            <v>رابع</v>
          </cell>
          <cell r="S171" t="str">
            <v>مصرى</v>
          </cell>
          <cell r="U171" t="str">
            <v>الاعدادى</v>
          </cell>
        </row>
        <row r="172">
          <cell r="A172">
            <v>169</v>
          </cell>
          <cell r="B172" t="str">
            <v>محمد حماده محمد سعد</v>
          </cell>
          <cell r="C172" t="str">
            <v>ذكر</v>
          </cell>
          <cell r="D172" t="str">
            <v>مستجد</v>
          </cell>
          <cell r="E172" t="str">
            <v>مسلم</v>
          </cell>
          <cell r="F172">
            <v>30401011518299</v>
          </cell>
          <cell r="G172">
            <v>37987</v>
          </cell>
          <cell r="H172">
            <v>0</v>
          </cell>
          <cell r="I172">
            <v>9</v>
          </cell>
          <cell r="J172">
            <v>11</v>
          </cell>
          <cell r="K172" t="str">
            <v>حماده محمد سعد</v>
          </cell>
          <cell r="M172" t="str">
            <v>الصف الاول</v>
          </cell>
          <cell r="N172">
            <v>4</v>
          </cell>
          <cell r="P172" t="str">
            <v>رابع</v>
          </cell>
          <cell r="S172" t="str">
            <v>مصرى</v>
          </cell>
          <cell r="U172" t="str">
            <v>الاعدادى</v>
          </cell>
        </row>
        <row r="173">
          <cell r="A173">
            <v>170</v>
          </cell>
          <cell r="B173" t="str">
            <v>محمد خالد عبد العليم محمد جاد الله</v>
          </cell>
          <cell r="C173" t="str">
            <v>ذكر</v>
          </cell>
          <cell r="D173" t="str">
            <v>مستجد</v>
          </cell>
          <cell r="E173" t="str">
            <v>مسلم</v>
          </cell>
          <cell r="F173">
            <v>30304021500651</v>
          </cell>
          <cell r="G173">
            <v>37713</v>
          </cell>
          <cell r="H173">
            <v>29</v>
          </cell>
          <cell r="I173">
            <v>5</v>
          </cell>
          <cell r="J173">
            <v>12</v>
          </cell>
          <cell r="K173" t="str">
            <v>خالد عبد العليم محمد جاد الله</v>
          </cell>
          <cell r="M173" t="str">
            <v>الصف الاول</v>
          </cell>
          <cell r="N173">
            <v>4</v>
          </cell>
          <cell r="P173" t="str">
            <v>رابع</v>
          </cell>
          <cell r="S173" t="str">
            <v>مصرى</v>
          </cell>
          <cell r="U173" t="str">
            <v>الاعدادى</v>
          </cell>
        </row>
        <row r="174">
          <cell r="A174">
            <v>171</v>
          </cell>
          <cell r="B174" t="str">
            <v>محمد رضا عطيه زهران</v>
          </cell>
          <cell r="C174" t="str">
            <v>ذكر</v>
          </cell>
          <cell r="D174" t="str">
            <v>مستجد</v>
          </cell>
          <cell r="E174" t="str">
            <v>مسلم</v>
          </cell>
          <cell r="F174">
            <v>30308091501553</v>
          </cell>
          <cell r="G174">
            <v>37842</v>
          </cell>
          <cell r="H174">
            <v>22</v>
          </cell>
          <cell r="I174">
            <v>1</v>
          </cell>
          <cell r="J174">
            <v>12</v>
          </cell>
          <cell r="K174" t="str">
            <v>رضا عطيه زهران</v>
          </cell>
          <cell r="M174" t="str">
            <v>الصف الاول</v>
          </cell>
          <cell r="N174">
            <v>4</v>
          </cell>
          <cell r="P174" t="str">
            <v>رابع</v>
          </cell>
          <cell r="S174" t="str">
            <v>مصرى</v>
          </cell>
          <cell r="U174" t="str">
            <v>الاعدادى</v>
          </cell>
        </row>
        <row r="175">
          <cell r="A175">
            <v>172</v>
          </cell>
          <cell r="B175" t="str">
            <v>محمد رضا غريب شعبان</v>
          </cell>
          <cell r="C175" t="str">
            <v>ذكر</v>
          </cell>
          <cell r="D175" t="str">
            <v>مستجد</v>
          </cell>
          <cell r="E175" t="str">
            <v>مسلم</v>
          </cell>
          <cell r="F175">
            <v>30210251500931</v>
          </cell>
          <cell r="G175">
            <v>37554</v>
          </cell>
          <cell r="H175">
            <v>6</v>
          </cell>
          <cell r="I175">
            <v>11</v>
          </cell>
          <cell r="J175">
            <v>12</v>
          </cell>
          <cell r="K175" t="str">
            <v>رضا غريب شعبان</v>
          </cell>
          <cell r="M175" t="str">
            <v>الصف الاول</v>
          </cell>
          <cell r="N175">
            <v>4</v>
          </cell>
          <cell r="P175" t="str">
            <v>رابع</v>
          </cell>
          <cell r="S175" t="str">
            <v>مصرى</v>
          </cell>
          <cell r="U175" t="str">
            <v>الاعدادى</v>
          </cell>
        </row>
        <row r="176">
          <cell r="A176">
            <v>173</v>
          </cell>
          <cell r="B176" t="str">
            <v>محمد زين على احمد</v>
          </cell>
          <cell r="C176" t="str">
            <v>ذكر</v>
          </cell>
          <cell r="D176" t="str">
            <v>مستجد</v>
          </cell>
          <cell r="E176" t="str">
            <v>مسلم</v>
          </cell>
          <cell r="F176">
            <v>30212241500413</v>
          </cell>
          <cell r="G176">
            <v>37614</v>
          </cell>
          <cell r="H176">
            <v>7</v>
          </cell>
          <cell r="I176">
            <v>9</v>
          </cell>
          <cell r="J176">
            <v>12</v>
          </cell>
          <cell r="K176" t="str">
            <v>زين على احمد</v>
          </cell>
          <cell r="M176" t="str">
            <v>الصف الاول</v>
          </cell>
          <cell r="N176">
            <v>4</v>
          </cell>
          <cell r="P176" t="str">
            <v>رابع</v>
          </cell>
          <cell r="S176" t="str">
            <v>مصرى</v>
          </cell>
          <cell r="U176" t="str">
            <v>الاعدادى</v>
          </cell>
        </row>
        <row r="177">
          <cell r="A177">
            <v>174</v>
          </cell>
          <cell r="B177" t="str">
            <v>محمد سلامه السعيد عيد</v>
          </cell>
          <cell r="C177" t="str">
            <v>ذكر</v>
          </cell>
          <cell r="D177" t="str">
            <v>مستجد</v>
          </cell>
          <cell r="E177" t="str">
            <v>مسلم</v>
          </cell>
          <cell r="F177">
            <v>30302081501417</v>
          </cell>
          <cell r="G177">
            <v>37660</v>
          </cell>
          <cell r="H177">
            <v>23</v>
          </cell>
          <cell r="I177">
            <v>7</v>
          </cell>
          <cell r="J177">
            <v>12</v>
          </cell>
          <cell r="K177" t="str">
            <v>سلامه السعيد عيد</v>
          </cell>
          <cell r="M177" t="str">
            <v>الصف الاول</v>
          </cell>
          <cell r="N177">
            <v>4</v>
          </cell>
          <cell r="P177" t="str">
            <v>رابع</v>
          </cell>
          <cell r="S177" t="str">
            <v>مصرى</v>
          </cell>
          <cell r="U177" t="str">
            <v>الاعدادى</v>
          </cell>
        </row>
        <row r="178">
          <cell r="A178">
            <v>175</v>
          </cell>
          <cell r="B178" t="str">
            <v>محمد شاكر علي السعداوي</v>
          </cell>
          <cell r="C178" t="str">
            <v>ذكر</v>
          </cell>
          <cell r="D178" t="str">
            <v>مستجد</v>
          </cell>
          <cell r="E178" t="str">
            <v>مسلم</v>
          </cell>
          <cell r="F178">
            <v>30401011536491</v>
          </cell>
          <cell r="G178">
            <v>37987</v>
          </cell>
          <cell r="H178">
            <v>0</v>
          </cell>
          <cell r="I178">
            <v>9</v>
          </cell>
          <cell r="J178">
            <v>11</v>
          </cell>
          <cell r="K178" t="str">
            <v>شاكر علي السعداوي</v>
          </cell>
          <cell r="M178" t="str">
            <v>الصف الاول</v>
          </cell>
          <cell r="N178">
            <v>4</v>
          </cell>
          <cell r="P178" t="str">
            <v>رابع</v>
          </cell>
          <cell r="S178" t="str">
            <v>مصرى</v>
          </cell>
          <cell r="U178" t="str">
            <v>الاعدادى</v>
          </cell>
        </row>
        <row r="179">
          <cell r="A179">
            <v>176</v>
          </cell>
          <cell r="B179" t="str">
            <v>محمد صبحي قنديل عبدالسلام</v>
          </cell>
          <cell r="C179" t="str">
            <v>ذكر</v>
          </cell>
          <cell r="D179" t="str">
            <v>مستجد</v>
          </cell>
          <cell r="E179" t="str">
            <v>مسلم</v>
          </cell>
          <cell r="F179">
            <v>30210251500915</v>
          </cell>
          <cell r="G179">
            <v>37554</v>
          </cell>
          <cell r="H179">
            <v>6</v>
          </cell>
          <cell r="I179">
            <v>11</v>
          </cell>
          <cell r="J179">
            <v>12</v>
          </cell>
          <cell r="K179" t="str">
            <v>صبحي قنديل عبدالسلام</v>
          </cell>
          <cell r="M179" t="str">
            <v>الصف الاول</v>
          </cell>
          <cell r="N179">
            <v>5</v>
          </cell>
          <cell r="P179" t="str">
            <v>خامس</v>
          </cell>
          <cell r="S179" t="str">
            <v>مصرى</v>
          </cell>
          <cell r="U179" t="str">
            <v>الاعدادى</v>
          </cell>
        </row>
        <row r="180">
          <cell r="A180">
            <v>177</v>
          </cell>
          <cell r="B180" t="str">
            <v>محمد صبرى مصطفى بيومى</v>
          </cell>
          <cell r="C180" t="str">
            <v>ذكر</v>
          </cell>
          <cell r="D180" t="str">
            <v>مستجد</v>
          </cell>
          <cell r="E180" t="str">
            <v>مسلم</v>
          </cell>
          <cell r="F180">
            <v>30312188800617</v>
          </cell>
          <cell r="G180">
            <v>37973</v>
          </cell>
          <cell r="H180">
            <v>13</v>
          </cell>
          <cell r="I180">
            <v>9</v>
          </cell>
          <cell r="J180">
            <v>11</v>
          </cell>
          <cell r="K180" t="str">
            <v>صبرى مصطفى بيومى</v>
          </cell>
          <cell r="M180" t="str">
            <v>الصف الاول</v>
          </cell>
          <cell r="N180">
            <v>5</v>
          </cell>
          <cell r="P180" t="str">
            <v>خامس</v>
          </cell>
          <cell r="S180" t="str">
            <v>مصرى</v>
          </cell>
          <cell r="U180" t="str">
            <v>الاعدادى</v>
          </cell>
        </row>
        <row r="181">
          <cell r="A181">
            <v>178</v>
          </cell>
          <cell r="B181" t="str">
            <v>محمد صبري محمد الموافي</v>
          </cell>
          <cell r="C181" t="str">
            <v>ذكر</v>
          </cell>
          <cell r="D181" t="str">
            <v>مستجد</v>
          </cell>
          <cell r="E181" t="str">
            <v>مسلم</v>
          </cell>
          <cell r="F181">
            <v>30307151501233</v>
          </cell>
          <cell r="G181">
            <v>37817</v>
          </cell>
          <cell r="H181">
            <v>16</v>
          </cell>
          <cell r="I181">
            <v>2</v>
          </cell>
          <cell r="J181">
            <v>12</v>
          </cell>
          <cell r="K181" t="str">
            <v>صبري محمد الموافي</v>
          </cell>
          <cell r="M181" t="str">
            <v>الصف الاول</v>
          </cell>
          <cell r="N181">
            <v>5</v>
          </cell>
          <cell r="P181" t="str">
            <v>خامس</v>
          </cell>
          <cell r="S181" t="str">
            <v>مصرى</v>
          </cell>
          <cell r="U181" t="str">
            <v>الاعدادى</v>
          </cell>
        </row>
        <row r="182">
          <cell r="A182">
            <v>179</v>
          </cell>
          <cell r="B182" t="str">
            <v>محمد طارق محمد فريد</v>
          </cell>
          <cell r="C182" t="str">
            <v>ذكر</v>
          </cell>
          <cell r="D182" t="str">
            <v>مستجد</v>
          </cell>
          <cell r="E182" t="str">
            <v>مسلم</v>
          </cell>
          <cell r="F182">
            <v>30308091500492</v>
          </cell>
          <cell r="G182">
            <v>37842</v>
          </cell>
          <cell r="H182">
            <v>22</v>
          </cell>
          <cell r="I182">
            <v>1</v>
          </cell>
          <cell r="J182">
            <v>12</v>
          </cell>
          <cell r="K182" t="str">
            <v>طارق محمد فريد</v>
          </cell>
          <cell r="M182" t="str">
            <v>الصف الاول</v>
          </cell>
          <cell r="N182">
            <v>5</v>
          </cell>
          <cell r="P182" t="str">
            <v>خامس</v>
          </cell>
          <cell r="S182" t="str">
            <v>مصرى</v>
          </cell>
          <cell r="U182" t="str">
            <v>الاعدادى</v>
          </cell>
        </row>
        <row r="183">
          <cell r="A183">
            <v>180</v>
          </cell>
          <cell r="B183" t="str">
            <v>محمد عادل السيد ندا</v>
          </cell>
          <cell r="C183" t="str">
            <v>ذكر</v>
          </cell>
          <cell r="D183" t="str">
            <v>مستجد</v>
          </cell>
          <cell r="E183" t="str">
            <v>مسلم</v>
          </cell>
          <cell r="F183">
            <v>30306051500071</v>
          </cell>
          <cell r="G183">
            <v>37777</v>
          </cell>
          <cell r="H183">
            <v>26</v>
          </cell>
          <cell r="I183">
            <v>3</v>
          </cell>
          <cell r="J183">
            <v>12</v>
          </cell>
          <cell r="K183" t="str">
            <v>عادل السيد ندا</v>
          </cell>
          <cell r="M183" t="str">
            <v>الصف الاول</v>
          </cell>
          <cell r="N183">
            <v>5</v>
          </cell>
          <cell r="P183" t="str">
            <v>خامس</v>
          </cell>
          <cell r="S183" t="str">
            <v>مصرى</v>
          </cell>
          <cell r="U183" t="str">
            <v>الاعدادى</v>
          </cell>
        </row>
        <row r="184">
          <cell r="A184">
            <v>181</v>
          </cell>
          <cell r="B184" t="str">
            <v>محمد عادل محمد هنداوي</v>
          </cell>
          <cell r="C184" t="str">
            <v>ذكر</v>
          </cell>
          <cell r="D184" t="str">
            <v>مستجد</v>
          </cell>
          <cell r="E184" t="str">
            <v>مسلم</v>
          </cell>
          <cell r="F184">
            <v>30402121500774</v>
          </cell>
          <cell r="G184">
            <v>38029</v>
          </cell>
          <cell r="H184">
            <v>19</v>
          </cell>
          <cell r="I184">
            <v>7</v>
          </cell>
          <cell r="J184">
            <v>11</v>
          </cell>
          <cell r="K184" t="str">
            <v>عادل محمد هنداوي</v>
          </cell>
          <cell r="M184" t="str">
            <v>الصف الاول</v>
          </cell>
          <cell r="N184">
            <v>5</v>
          </cell>
          <cell r="P184" t="str">
            <v>خامس</v>
          </cell>
          <cell r="S184" t="str">
            <v>مصرى</v>
          </cell>
          <cell r="U184" t="str">
            <v>الاعدادى</v>
          </cell>
        </row>
        <row r="185">
          <cell r="A185">
            <v>182</v>
          </cell>
          <cell r="B185" t="str">
            <v>محمد عباس ابراهيم عباس</v>
          </cell>
          <cell r="C185" t="str">
            <v>ذكر</v>
          </cell>
          <cell r="D185" t="str">
            <v>مستجد</v>
          </cell>
          <cell r="E185" t="str">
            <v>مسلم</v>
          </cell>
          <cell r="F185">
            <v>30312161500514</v>
          </cell>
          <cell r="G185">
            <v>37971</v>
          </cell>
          <cell r="H185">
            <v>15</v>
          </cell>
          <cell r="I185">
            <v>9</v>
          </cell>
          <cell r="J185">
            <v>11</v>
          </cell>
          <cell r="K185" t="str">
            <v>عباس ابراهيم عباس</v>
          </cell>
          <cell r="M185" t="str">
            <v>الصف الاول</v>
          </cell>
          <cell r="N185">
            <v>5</v>
          </cell>
          <cell r="P185" t="str">
            <v>خامس</v>
          </cell>
          <cell r="S185" t="str">
            <v>مصرى</v>
          </cell>
          <cell r="U185" t="str">
            <v>الاعدادى</v>
          </cell>
        </row>
        <row r="186">
          <cell r="A186">
            <v>183</v>
          </cell>
          <cell r="B186" t="str">
            <v>محمد عبد العزيز محمد غازي</v>
          </cell>
          <cell r="C186" t="str">
            <v>ذكر</v>
          </cell>
          <cell r="D186" t="str">
            <v>مستجد</v>
          </cell>
          <cell r="E186" t="str">
            <v>مسلم</v>
          </cell>
          <cell r="F186">
            <v>30307011506316</v>
          </cell>
          <cell r="G186">
            <v>37803</v>
          </cell>
          <cell r="H186">
            <v>0</v>
          </cell>
          <cell r="I186">
            <v>3</v>
          </cell>
          <cell r="J186">
            <v>12</v>
          </cell>
          <cell r="K186" t="str">
            <v>عبد العزيز محمد غازي</v>
          </cell>
          <cell r="M186" t="str">
            <v>الصف الاول</v>
          </cell>
          <cell r="N186">
            <v>5</v>
          </cell>
          <cell r="P186" t="str">
            <v>خامس</v>
          </cell>
          <cell r="S186" t="str">
            <v>مصرى</v>
          </cell>
          <cell r="U186" t="str">
            <v>الاعدادى</v>
          </cell>
        </row>
        <row r="187">
          <cell r="A187">
            <v>184</v>
          </cell>
          <cell r="B187" t="str">
            <v>محمد عبد الفتاح محمد عبد الفتاح</v>
          </cell>
          <cell r="C187" t="str">
            <v>ذكر</v>
          </cell>
          <cell r="D187" t="str">
            <v>مستجد</v>
          </cell>
          <cell r="E187" t="str">
            <v>مسلم</v>
          </cell>
          <cell r="F187">
            <v>30401011515478</v>
          </cell>
          <cell r="G187">
            <v>37987</v>
          </cell>
          <cell r="H187">
            <v>0</v>
          </cell>
          <cell r="I187">
            <v>9</v>
          </cell>
          <cell r="J187">
            <v>11</v>
          </cell>
          <cell r="K187" t="str">
            <v>عبد الفتاح محمد عبد الفتاح</v>
          </cell>
          <cell r="M187" t="str">
            <v>الصف الاول</v>
          </cell>
          <cell r="N187">
            <v>5</v>
          </cell>
          <cell r="P187" t="str">
            <v>خامس</v>
          </cell>
          <cell r="S187" t="str">
            <v>مصرى</v>
          </cell>
          <cell r="U187" t="str">
            <v>الاعدادى</v>
          </cell>
        </row>
        <row r="188">
          <cell r="A188">
            <v>185</v>
          </cell>
          <cell r="B188" t="str">
            <v>محمد عبدالجواد اسماعيل عبد الله عمر</v>
          </cell>
          <cell r="C188" t="str">
            <v>ذكر</v>
          </cell>
          <cell r="D188" t="str">
            <v>مستجد</v>
          </cell>
          <cell r="E188" t="str">
            <v>مسلم</v>
          </cell>
          <cell r="F188">
            <v>30308261501014</v>
          </cell>
          <cell r="G188">
            <v>37859</v>
          </cell>
          <cell r="H188">
            <v>5</v>
          </cell>
          <cell r="I188">
            <v>1</v>
          </cell>
          <cell r="J188">
            <v>12</v>
          </cell>
          <cell r="K188" t="str">
            <v>عبدالجواد اسماعيل عبد الله عمر</v>
          </cell>
          <cell r="M188" t="str">
            <v>الصف الاول</v>
          </cell>
          <cell r="N188">
            <v>5</v>
          </cell>
          <cell r="P188" t="str">
            <v>خامس</v>
          </cell>
          <cell r="S188" t="str">
            <v>مصرى</v>
          </cell>
          <cell r="U188" t="str">
            <v>الاعدادى</v>
          </cell>
        </row>
        <row r="189">
          <cell r="A189">
            <v>186</v>
          </cell>
          <cell r="B189" t="str">
            <v>محمد عبدالحليم حسن محمود</v>
          </cell>
          <cell r="C189" t="str">
            <v>ذكر</v>
          </cell>
          <cell r="D189" t="str">
            <v>مستجد</v>
          </cell>
          <cell r="E189" t="str">
            <v>مسلم</v>
          </cell>
          <cell r="F189">
            <v>30110171500251</v>
          </cell>
          <cell r="G189">
            <v>37181</v>
          </cell>
          <cell r="H189">
            <v>14</v>
          </cell>
          <cell r="I189">
            <v>11</v>
          </cell>
          <cell r="J189">
            <v>13</v>
          </cell>
          <cell r="K189" t="str">
            <v>عبدالحليم حسن محمود</v>
          </cell>
          <cell r="M189" t="str">
            <v>الصف الاول</v>
          </cell>
          <cell r="N189">
            <v>5</v>
          </cell>
          <cell r="P189" t="str">
            <v>خامس</v>
          </cell>
          <cell r="S189" t="str">
            <v>مصرى</v>
          </cell>
          <cell r="U189" t="str">
            <v>الاعدادى</v>
          </cell>
        </row>
        <row r="190">
          <cell r="A190">
            <v>187</v>
          </cell>
          <cell r="B190" t="str">
            <v>محمد عبدالحميد توفيق هليل</v>
          </cell>
          <cell r="C190" t="str">
            <v>ذكر</v>
          </cell>
          <cell r="D190" t="str">
            <v>مستجد</v>
          </cell>
          <cell r="E190" t="str">
            <v>مسلم</v>
          </cell>
          <cell r="F190">
            <v>30303041500635</v>
          </cell>
          <cell r="G190">
            <v>37684</v>
          </cell>
          <cell r="H190">
            <v>27</v>
          </cell>
          <cell r="I190">
            <v>6</v>
          </cell>
          <cell r="J190">
            <v>12</v>
          </cell>
          <cell r="K190" t="str">
            <v>عبدالحميد توفيق هليل</v>
          </cell>
          <cell r="M190" t="str">
            <v>الصف الاول</v>
          </cell>
          <cell r="N190">
            <v>5</v>
          </cell>
          <cell r="P190" t="str">
            <v>خامس</v>
          </cell>
          <cell r="S190" t="str">
            <v>مصرى</v>
          </cell>
          <cell r="U190" t="str">
            <v>الاعدادى</v>
          </cell>
        </row>
        <row r="191">
          <cell r="A191">
            <v>188</v>
          </cell>
          <cell r="B191" t="str">
            <v>محمد عبدالفتاح السيد على عبدالمولى رطب</v>
          </cell>
          <cell r="C191" t="str">
            <v>ذكر</v>
          </cell>
          <cell r="D191" t="str">
            <v>مستجد</v>
          </cell>
          <cell r="E191" t="str">
            <v>مسلم</v>
          </cell>
          <cell r="F191">
            <v>30307211500738</v>
          </cell>
          <cell r="G191">
            <v>37823</v>
          </cell>
          <cell r="H191">
            <v>10</v>
          </cell>
          <cell r="I191">
            <v>2</v>
          </cell>
          <cell r="J191">
            <v>12</v>
          </cell>
          <cell r="K191" t="str">
            <v>عبدالفتاح السيد على عبدالمولى رطب</v>
          </cell>
          <cell r="M191" t="str">
            <v>الصف الاول</v>
          </cell>
          <cell r="N191">
            <v>5</v>
          </cell>
          <cell r="P191" t="str">
            <v>خامس</v>
          </cell>
          <cell r="S191" t="str">
            <v>مصرى</v>
          </cell>
          <cell r="U191" t="str">
            <v>الاعدادى</v>
          </cell>
        </row>
        <row r="192">
          <cell r="A192">
            <v>189</v>
          </cell>
          <cell r="B192" t="str">
            <v>محمد عبدالقادر محمد الشربيني</v>
          </cell>
          <cell r="C192" t="str">
            <v>ذكر</v>
          </cell>
          <cell r="D192" t="str">
            <v>مستجد</v>
          </cell>
          <cell r="E192" t="str">
            <v>مسلم</v>
          </cell>
          <cell r="F192">
            <v>30309091500294</v>
          </cell>
          <cell r="G192">
            <v>37873</v>
          </cell>
          <cell r="H192">
            <v>22</v>
          </cell>
          <cell r="I192">
            <v>0</v>
          </cell>
          <cell r="J192">
            <v>12</v>
          </cell>
          <cell r="K192" t="str">
            <v>عبدالقادر محمد الشربيني</v>
          </cell>
          <cell r="M192" t="str">
            <v>الصف الاول</v>
          </cell>
          <cell r="N192">
            <v>5</v>
          </cell>
          <cell r="P192" t="str">
            <v>خامس</v>
          </cell>
          <cell r="S192" t="str">
            <v>مصرى</v>
          </cell>
          <cell r="U192" t="str">
            <v>الاعدادى</v>
          </cell>
        </row>
        <row r="193">
          <cell r="A193">
            <v>190</v>
          </cell>
          <cell r="B193" t="str">
            <v>محمد عبداللطيف عبدالمنعم خليل</v>
          </cell>
          <cell r="C193" t="str">
            <v>ذكر</v>
          </cell>
          <cell r="D193" t="str">
            <v>مستجد</v>
          </cell>
          <cell r="E193" t="str">
            <v>مسلم</v>
          </cell>
          <cell r="F193">
            <v>30308161500835</v>
          </cell>
          <cell r="G193">
            <v>37849</v>
          </cell>
          <cell r="H193">
            <v>15</v>
          </cell>
          <cell r="I193">
            <v>1</v>
          </cell>
          <cell r="J193">
            <v>12</v>
          </cell>
          <cell r="K193" t="str">
            <v>عبداللطيف عبدالمنعم خليل</v>
          </cell>
          <cell r="M193" t="str">
            <v>الصف الاول</v>
          </cell>
          <cell r="N193">
            <v>5</v>
          </cell>
          <cell r="P193" t="str">
            <v>خامس</v>
          </cell>
          <cell r="S193" t="str">
            <v>مصرى</v>
          </cell>
          <cell r="U193" t="str">
            <v>الاعدادى</v>
          </cell>
        </row>
        <row r="194">
          <cell r="A194">
            <v>191</v>
          </cell>
          <cell r="B194" t="str">
            <v>محمد عبدالله محمد احمد</v>
          </cell>
          <cell r="C194" t="str">
            <v>ذكر</v>
          </cell>
          <cell r="D194" t="str">
            <v>مستجد</v>
          </cell>
          <cell r="E194" t="str">
            <v>مسلم</v>
          </cell>
          <cell r="F194">
            <v>30305011501915</v>
          </cell>
          <cell r="G194">
            <v>37742</v>
          </cell>
          <cell r="H194">
            <v>0</v>
          </cell>
          <cell r="I194">
            <v>5</v>
          </cell>
          <cell r="J194">
            <v>12</v>
          </cell>
          <cell r="K194" t="str">
            <v>عبدالله محمد احمد</v>
          </cell>
          <cell r="M194" t="str">
            <v>الصف الاول</v>
          </cell>
          <cell r="N194">
            <v>5</v>
          </cell>
          <cell r="P194" t="str">
            <v>خامس</v>
          </cell>
          <cell r="S194" t="str">
            <v>مصرى</v>
          </cell>
          <cell r="U194" t="str">
            <v>الاعدادى</v>
          </cell>
        </row>
        <row r="195">
          <cell r="A195">
            <v>192</v>
          </cell>
          <cell r="B195" t="str">
            <v>محمد عرفه محمد حنفي</v>
          </cell>
          <cell r="C195" t="str">
            <v>ذكر</v>
          </cell>
          <cell r="D195" t="str">
            <v>مستجد</v>
          </cell>
          <cell r="E195" t="str">
            <v>مسلم</v>
          </cell>
          <cell r="F195">
            <v>30308251500117</v>
          </cell>
          <cell r="G195">
            <v>37858</v>
          </cell>
          <cell r="H195">
            <v>6</v>
          </cell>
          <cell r="I195">
            <v>1</v>
          </cell>
          <cell r="J195">
            <v>12</v>
          </cell>
          <cell r="K195" t="str">
            <v>عرفه محمد حنفي</v>
          </cell>
          <cell r="M195" t="str">
            <v>الصف الاول</v>
          </cell>
          <cell r="N195">
            <v>5</v>
          </cell>
          <cell r="P195" t="str">
            <v>خامس</v>
          </cell>
          <cell r="S195" t="str">
            <v>مصرى</v>
          </cell>
          <cell r="U195" t="str">
            <v>الاعدادى</v>
          </cell>
        </row>
        <row r="196">
          <cell r="A196">
            <v>193</v>
          </cell>
          <cell r="B196" t="str">
            <v>محمد عصام عبدالسلام الحو</v>
          </cell>
          <cell r="C196" t="str">
            <v>ذكر</v>
          </cell>
          <cell r="D196" t="str">
            <v>مستجد</v>
          </cell>
          <cell r="E196" t="str">
            <v>مسلم</v>
          </cell>
          <cell r="F196">
            <v>30305221500814</v>
          </cell>
          <cell r="G196">
            <v>37763</v>
          </cell>
          <cell r="H196">
            <v>9</v>
          </cell>
          <cell r="I196">
            <v>4</v>
          </cell>
          <cell r="J196">
            <v>12</v>
          </cell>
          <cell r="K196" t="str">
            <v>عصام عبدالسلام الحو</v>
          </cell>
          <cell r="M196" t="str">
            <v>الصف الاول</v>
          </cell>
          <cell r="N196">
            <v>5</v>
          </cell>
          <cell r="P196" t="str">
            <v>خامس</v>
          </cell>
          <cell r="S196" t="str">
            <v>مصرى</v>
          </cell>
          <cell r="U196" t="str">
            <v>الاعدادى</v>
          </cell>
        </row>
        <row r="197">
          <cell r="A197">
            <v>194</v>
          </cell>
          <cell r="B197" t="str">
            <v>محمد علاء الدين محمود متولى</v>
          </cell>
          <cell r="C197" t="str">
            <v>ذكر</v>
          </cell>
          <cell r="D197" t="str">
            <v>مستجد</v>
          </cell>
          <cell r="E197" t="str">
            <v>مسلم</v>
          </cell>
          <cell r="F197">
            <v>30401131500636</v>
          </cell>
          <cell r="G197">
            <v>37999</v>
          </cell>
          <cell r="H197">
            <v>18</v>
          </cell>
          <cell r="I197">
            <v>8</v>
          </cell>
          <cell r="J197">
            <v>11</v>
          </cell>
          <cell r="K197" t="str">
            <v>علاء الدين محمود متولى</v>
          </cell>
          <cell r="M197" t="str">
            <v>الصف الاول</v>
          </cell>
          <cell r="N197">
            <v>5</v>
          </cell>
          <cell r="P197" t="str">
            <v>خامس</v>
          </cell>
          <cell r="S197" t="str">
            <v>مصرى</v>
          </cell>
          <cell r="U197" t="str">
            <v>الاعدادى</v>
          </cell>
        </row>
        <row r="198">
          <cell r="A198">
            <v>195</v>
          </cell>
          <cell r="B198" t="str">
            <v>محمد فتحى شوقى محمد حسن</v>
          </cell>
          <cell r="C198" t="str">
            <v>ذكر</v>
          </cell>
          <cell r="D198" t="str">
            <v>مستجد</v>
          </cell>
          <cell r="E198" t="str">
            <v>مسلم</v>
          </cell>
          <cell r="F198">
            <v>30304121501116</v>
          </cell>
          <cell r="G198">
            <v>37723</v>
          </cell>
          <cell r="H198">
            <v>19</v>
          </cell>
          <cell r="I198">
            <v>5</v>
          </cell>
          <cell r="J198">
            <v>12</v>
          </cell>
          <cell r="K198" t="str">
            <v>فتحى شوقى محمد حسن</v>
          </cell>
          <cell r="M198" t="str">
            <v>الصف الاول</v>
          </cell>
          <cell r="N198">
            <v>5</v>
          </cell>
          <cell r="P198" t="str">
            <v>خامس</v>
          </cell>
          <cell r="S198" t="str">
            <v>مصرى</v>
          </cell>
          <cell r="U198" t="str">
            <v>الاعدادى</v>
          </cell>
        </row>
        <row r="199">
          <cell r="A199">
            <v>196</v>
          </cell>
          <cell r="B199" t="str">
            <v>محمد فتحي حسن الزهيري</v>
          </cell>
          <cell r="C199" t="str">
            <v>ذكر</v>
          </cell>
          <cell r="D199" t="str">
            <v>مستجد</v>
          </cell>
          <cell r="E199" t="str">
            <v>مسلم</v>
          </cell>
          <cell r="F199">
            <v>30304018800695</v>
          </cell>
          <cell r="G199">
            <v>37712</v>
          </cell>
          <cell r="H199">
            <v>0</v>
          </cell>
          <cell r="I199">
            <v>6</v>
          </cell>
          <cell r="J199">
            <v>12</v>
          </cell>
          <cell r="K199" t="str">
            <v>فتحي حسن الزهيري</v>
          </cell>
          <cell r="M199" t="str">
            <v>الصف الاول</v>
          </cell>
          <cell r="N199">
            <v>5</v>
          </cell>
          <cell r="P199" t="str">
            <v>خامس</v>
          </cell>
          <cell r="S199" t="str">
            <v>مصرى</v>
          </cell>
          <cell r="U199" t="str">
            <v>الاعدادى</v>
          </cell>
        </row>
        <row r="200">
          <cell r="A200">
            <v>197</v>
          </cell>
          <cell r="B200" t="str">
            <v>محمد كمال حسن الخميسي</v>
          </cell>
          <cell r="C200" t="str">
            <v>ذكر</v>
          </cell>
          <cell r="D200" t="str">
            <v>مستجد</v>
          </cell>
          <cell r="E200" t="str">
            <v>مسلم</v>
          </cell>
          <cell r="F200">
            <v>30305051500156</v>
          </cell>
          <cell r="G200">
            <v>37746</v>
          </cell>
          <cell r="H200">
            <v>26</v>
          </cell>
          <cell r="I200">
            <v>4</v>
          </cell>
          <cell r="J200">
            <v>12</v>
          </cell>
          <cell r="K200" t="str">
            <v>كمال حسن الخميسي</v>
          </cell>
          <cell r="M200" t="str">
            <v>الصف الاول</v>
          </cell>
          <cell r="N200">
            <v>5</v>
          </cell>
          <cell r="P200" t="str">
            <v>خامس</v>
          </cell>
          <cell r="S200" t="str">
            <v>مصرى</v>
          </cell>
          <cell r="U200" t="str">
            <v>الاعدادى</v>
          </cell>
        </row>
        <row r="201">
          <cell r="A201">
            <v>198</v>
          </cell>
          <cell r="B201" t="str">
            <v>محمد ماهر صلاح مصطفي</v>
          </cell>
          <cell r="C201" t="str">
            <v>ذكر</v>
          </cell>
          <cell r="D201" t="str">
            <v>مستجد</v>
          </cell>
          <cell r="E201" t="str">
            <v>مسلم</v>
          </cell>
          <cell r="F201">
            <v>30309051500518</v>
          </cell>
          <cell r="G201">
            <v>37869</v>
          </cell>
          <cell r="H201">
            <v>26</v>
          </cell>
          <cell r="I201">
            <v>0</v>
          </cell>
          <cell r="J201">
            <v>12</v>
          </cell>
          <cell r="K201" t="str">
            <v>ماهر صلاح مصطفي</v>
          </cell>
          <cell r="M201" t="str">
            <v>الصف الاول</v>
          </cell>
          <cell r="N201">
            <v>5</v>
          </cell>
          <cell r="P201" t="str">
            <v>خامس</v>
          </cell>
          <cell r="S201" t="str">
            <v>مصرى</v>
          </cell>
          <cell r="U201" t="str">
            <v>الاعدادى</v>
          </cell>
        </row>
        <row r="202">
          <cell r="A202">
            <v>199</v>
          </cell>
          <cell r="B202" t="str">
            <v>محمد مجدي محمد احمد القارب</v>
          </cell>
          <cell r="C202" t="str">
            <v>ذكر</v>
          </cell>
          <cell r="D202" t="str">
            <v>مستجد</v>
          </cell>
          <cell r="E202" t="str">
            <v>مسلم</v>
          </cell>
          <cell r="F202">
            <v>30304251500235</v>
          </cell>
          <cell r="G202">
            <v>37736</v>
          </cell>
          <cell r="H202">
            <v>6</v>
          </cell>
          <cell r="I202">
            <v>5</v>
          </cell>
          <cell r="J202">
            <v>12</v>
          </cell>
          <cell r="K202" t="str">
            <v>مجدي محمد احمد القارب</v>
          </cell>
          <cell r="M202" t="str">
            <v>الصف الاول</v>
          </cell>
          <cell r="N202">
            <v>5</v>
          </cell>
          <cell r="P202" t="str">
            <v>خامس</v>
          </cell>
          <cell r="S202" t="str">
            <v>مصرى</v>
          </cell>
          <cell r="U202" t="str">
            <v>الاعدادى</v>
          </cell>
        </row>
        <row r="203">
          <cell r="A203">
            <v>200</v>
          </cell>
          <cell r="B203" t="str">
            <v>محمد محمود محمد المصرى</v>
          </cell>
          <cell r="C203" t="str">
            <v>ذكر</v>
          </cell>
          <cell r="D203" t="str">
            <v>مستجد</v>
          </cell>
          <cell r="E203" t="str">
            <v>مسلم</v>
          </cell>
          <cell r="F203">
            <v>30307071503138</v>
          </cell>
          <cell r="G203">
            <v>37809</v>
          </cell>
          <cell r="H203">
            <v>24</v>
          </cell>
          <cell r="I203">
            <v>2</v>
          </cell>
          <cell r="J203">
            <v>12</v>
          </cell>
          <cell r="K203" t="str">
            <v>محمود محمد المصرى</v>
          </cell>
          <cell r="M203" t="str">
            <v>الصف الاول</v>
          </cell>
          <cell r="N203">
            <v>5</v>
          </cell>
          <cell r="P203" t="str">
            <v>خامس</v>
          </cell>
          <cell r="S203" t="str">
            <v>مصرى</v>
          </cell>
          <cell r="U203" t="str">
            <v>الاعدادى</v>
          </cell>
        </row>
        <row r="204">
          <cell r="A204">
            <v>201</v>
          </cell>
          <cell r="B204" t="str">
            <v>محمد محي الدين عبده حجازي</v>
          </cell>
          <cell r="C204" t="str">
            <v>ذكر</v>
          </cell>
          <cell r="D204" t="str">
            <v>مستجد</v>
          </cell>
          <cell r="E204" t="str">
            <v>مسلم</v>
          </cell>
          <cell r="F204">
            <v>30309231500435</v>
          </cell>
          <cell r="G204">
            <v>37887</v>
          </cell>
          <cell r="H204">
            <v>8</v>
          </cell>
          <cell r="I204">
            <v>0</v>
          </cell>
          <cell r="J204">
            <v>12</v>
          </cell>
          <cell r="K204" t="str">
            <v>محي الدين عبده حجازي</v>
          </cell>
          <cell r="M204" t="str">
            <v>الصف الاول</v>
          </cell>
          <cell r="N204">
            <v>5</v>
          </cell>
          <cell r="P204" t="str">
            <v>خامس</v>
          </cell>
          <cell r="S204" t="str">
            <v>مصرى</v>
          </cell>
          <cell r="U204" t="str">
            <v>الاعدادى</v>
          </cell>
        </row>
        <row r="205">
          <cell r="A205">
            <v>202</v>
          </cell>
          <cell r="B205" t="str">
            <v>محمد مدحت  اسماعيل الشناوي الشوبري</v>
          </cell>
          <cell r="C205" t="str">
            <v>ذكر</v>
          </cell>
          <cell r="D205" t="str">
            <v>مستجد</v>
          </cell>
          <cell r="E205" t="str">
            <v>مسلم</v>
          </cell>
          <cell r="F205">
            <v>30308231501435</v>
          </cell>
          <cell r="G205">
            <v>37856</v>
          </cell>
          <cell r="H205">
            <v>8</v>
          </cell>
          <cell r="I205">
            <v>1</v>
          </cell>
          <cell r="J205">
            <v>12</v>
          </cell>
          <cell r="K205" t="str">
            <v>مدحت  اسماعيل الشناوي الشوبري</v>
          </cell>
          <cell r="M205" t="str">
            <v>الصف الاول</v>
          </cell>
          <cell r="N205">
            <v>5</v>
          </cell>
          <cell r="P205" t="str">
            <v>خامس</v>
          </cell>
          <cell r="S205" t="str">
            <v>مصرى</v>
          </cell>
          <cell r="U205" t="str">
            <v>الاعدادى</v>
          </cell>
        </row>
        <row r="206">
          <cell r="A206">
            <v>203</v>
          </cell>
          <cell r="B206" t="str">
            <v>محمد مصطفى عبدالحليم محمد</v>
          </cell>
          <cell r="C206" t="str">
            <v>ذكر</v>
          </cell>
          <cell r="D206" t="str">
            <v>مستجد</v>
          </cell>
          <cell r="E206" t="str">
            <v>مسلم</v>
          </cell>
          <cell r="F206">
            <v>30404011501794</v>
          </cell>
          <cell r="G206">
            <v>38078</v>
          </cell>
          <cell r="H206">
            <v>0</v>
          </cell>
          <cell r="I206">
            <v>6</v>
          </cell>
          <cell r="J206">
            <v>11</v>
          </cell>
          <cell r="K206" t="str">
            <v>مصطفى عبدالحليم محمد</v>
          </cell>
          <cell r="M206" t="str">
            <v>الصف الاول</v>
          </cell>
          <cell r="N206">
            <v>5</v>
          </cell>
          <cell r="P206" t="str">
            <v>خامس</v>
          </cell>
          <cell r="S206" t="str">
            <v>مصرى</v>
          </cell>
          <cell r="U206" t="str">
            <v>الاعدادى</v>
          </cell>
        </row>
        <row r="207">
          <cell r="A207">
            <v>204</v>
          </cell>
          <cell r="B207" t="str">
            <v>محمد مصطفي محمد ابو زيد حنيش</v>
          </cell>
          <cell r="C207" t="str">
            <v>ذكر</v>
          </cell>
          <cell r="D207" t="str">
            <v>مستجد</v>
          </cell>
          <cell r="E207" t="str">
            <v>مسلم</v>
          </cell>
          <cell r="F207">
            <v>30306291500036</v>
          </cell>
          <cell r="G207">
            <v>37801</v>
          </cell>
          <cell r="H207">
            <v>2</v>
          </cell>
          <cell r="I207">
            <v>3</v>
          </cell>
          <cell r="J207">
            <v>12</v>
          </cell>
          <cell r="K207" t="str">
            <v>مصطفي محمد ابو زيد حنيش</v>
          </cell>
          <cell r="M207" t="str">
            <v>الصف الاول</v>
          </cell>
          <cell r="N207">
            <v>5</v>
          </cell>
          <cell r="P207" t="str">
            <v>خامس</v>
          </cell>
          <cell r="S207" t="str">
            <v>مصرى</v>
          </cell>
          <cell r="U207" t="str">
            <v>الاعدادى</v>
          </cell>
        </row>
        <row r="208">
          <cell r="A208">
            <v>205</v>
          </cell>
          <cell r="B208" t="str">
            <v>محمد معتز عبدالحى محمود</v>
          </cell>
          <cell r="C208" t="str">
            <v>ذكر</v>
          </cell>
          <cell r="D208" t="str">
            <v>مستجد</v>
          </cell>
          <cell r="E208" t="str">
            <v>مسلم</v>
          </cell>
          <cell r="F208">
            <v>30309281501297</v>
          </cell>
          <cell r="G208">
            <v>37892</v>
          </cell>
          <cell r="H208">
            <v>3</v>
          </cell>
          <cell r="I208">
            <v>0</v>
          </cell>
          <cell r="J208">
            <v>12</v>
          </cell>
          <cell r="K208" t="str">
            <v>معتز عبدالحى محمود</v>
          </cell>
          <cell r="M208" t="str">
            <v>الصف الاول</v>
          </cell>
          <cell r="N208">
            <v>5</v>
          </cell>
          <cell r="P208" t="str">
            <v>خامس</v>
          </cell>
          <cell r="S208" t="str">
            <v>مصرى</v>
          </cell>
          <cell r="U208" t="str">
            <v>الاعدادى</v>
          </cell>
        </row>
        <row r="209">
          <cell r="A209">
            <v>206</v>
          </cell>
          <cell r="B209" t="str">
            <v>محمد نجاح محمد احمد</v>
          </cell>
          <cell r="C209" t="str">
            <v>ذكر</v>
          </cell>
          <cell r="D209" t="str">
            <v>مستجد</v>
          </cell>
          <cell r="E209" t="str">
            <v>مسلم</v>
          </cell>
          <cell r="F209">
            <v>30404011500879</v>
          </cell>
          <cell r="G209">
            <v>38078</v>
          </cell>
          <cell r="H209">
            <v>0</v>
          </cell>
          <cell r="I209">
            <v>6</v>
          </cell>
          <cell r="J209">
            <v>11</v>
          </cell>
          <cell r="K209" t="str">
            <v>نجاح محمد احمد</v>
          </cell>
          <cell r="M209" t="str">
            <v>الصف الاول</v>
          </cell>
          <cell r="N209">
            <v>5</v>
          </cell>
          <cell r="P209" t="str">
            <v>خامس</v>
          </cell>
          <cell r="S209" t="str">
            <v>مصرى</v>
          </cell>
          <cell r="U209" t="str">
            <v>الاعدادى</v>
          </cell>
        </row>
        <row r="210">
          <cell r="A210">
            <v>207</v>
          </cell>
          <cell r="B210" t="str">
            <v>محمد وائل عبد الحميد نصار سليمان</v>
          </cell>
          <cell r="C210" t="str">
            <v>ذكر</v>
          </cell>
          <cell r="D210" t="str">
            <v>مستجد</v>
          </cell>
          <cell r="E210" t="str">
            <v>مسلم</v>
          </cell>
          <cell r="F210">
            <v>30401011515532</v>
          </cell>
          <cell r="G210">
            <v>37987</v>
          </cell>
          <cell r="H210">
            <v>0</v>
          </cell>
          <cell r="I210">
            <v>9</v>
          </cell>
          <cell r="J210">
            <v>11</v>
          </cell>
          <cell r="K210" t="str">
            <v>وائل عبد الحميد نصار سليمان</v>
          </cell>
          <cell r="M210" t="str">
            <v>الصف الاول</v>
          </cell>
          <cell r="N210">
            <v>5</v>
          </cell>
          <cell r="P210" t="str">
            <v>خامس</v>
          </cell>
          <cell r="S210" t="str">
            <v>مصرى</v>
          </cell>
          <cell r="U210" t="str">
            <v>الاعدادى</v>
          </cell>
        </row>
        <row r="211">
          <cell r="A211">
            <v>208</v>
          </cell>
          <cell r="B211" t="str">
            <v>محمود ابراهيم محمد البسيوني</v>
          </cell>
          <cell r="C211" t="str">
            <v>ذكر</v>
          </cell>
          <cell r="D211" t="str">
            <v>مستجد</v>
          </cell>
          <cell r="E211" t="str">
            <v>مسلم</v>
          </cell>
          <cell r="F211">
            <v>30210281500855</v>
          </cell>
          <cell r="G211">
            <v>37557</v>
          </cell>
          <cell r="H211">
            <v>3</v>
          </cell>
          <cell r="I211">
            <v>11</v>
          </cell>
          <cell r="J211">
            <v>12</v>
          </cell>
          <cell r="K211" t="str">
            <v>ابراهيم محمد البسيوني</v>
          </cell>
          <cell r="M211" t="str">
            <v>الصف الاول</v>
          </cell>
          <cell r="N211">
            <v>5</v>
          </cell>
          <cell r="P211" t="str">
            <v>خامس</v>
          </cell>
          <cell r="S211" t="str">
            <v>مصرى</v>
          </cell>
          <cell r="U211" t="str">
            <v>الاعدادى</v>
          </cell>
        </row>
        <row r="212">
          <cell r="A212">
            <v>209</v>
          </cell>
          <cell r="B212" t="str">
            <v>محمود ابراهيم محمد محمد سلطان</v>
          </cell>
          <cell r="C212" t="str">
            <v>ذكر</v>
          </cell>
          <cell r="D212" t="str">
            <v>مستجد</v>
          </cell>
          <cell r="E212" t="str">
            <v>مسلم</v>
          </cell>
          <cell r="F212">
            <v>30305071500373</v>
          </cell>
          <cell r="G212">
            <v>37748</v>
          </cell>
          <cell r="H212">
            <v>24</v>
          </cell>
          <cell r="I212">
            <v>4</v>
          </cell>
          <cell r="J212">
            <v>12</v>
          </cell>
          <cell r="K212" t="str">
            <v>ابراهيم محمد محمد سلطان</v>
          </cell>
          <cell r="M212" t="str">
            <v>الصف الاول</v>
          </cell>
          <cell r="N212">
            <v>5</v>
          </cell>
          <cell r="P212" t="str">
            <v>خامس</v>
          </cell>
          <cell r="S212" t="str">
            <v>مصرى</v>
          </cell>
          <cell r="U212" t="str">
            <v>الاعدادى</v>
          </cell>
        </row>
        <row r="213">
          <cell r="A213">
            <v>210</v>
          </cell>
          <cell r="B213" t="str">
            <v>محمود احمد عوض احمد متولي</v>
          </cell>
          <cell r="C213" t="str">
            <v>ذكر</v>
          </cell>
          <cell r="D213" t="str">
            <v>مستجد</v>
          </cell>
          <cell r="E213" t="str">
            <v>مسلم</v>
          </cell>
          <cell r="F213">
            <v>30304051500613</v>
          </cell>
          <cell r="G213">
            <v>37716</v>
          </cell>
          <cell r="H213">
            <v>26</v>
          </cell>
          <cell r="I213">
            <v>5</v>
          </cell>
          <cell r="J213">
            <v>12</v>
          </cell>
          <cell r="K213" t="str">
            <v>احمد عوض احمد متولي</v>
          </cell>
          <cell r="M213" t="str">
            <v>الصف الاول</v>
          </cell>
          <cell r="N213">
            <v>5</v>
          </cell>
          <cell r="P213" t="str">
            <v>خامس</v>
          </cell>
          <cell r="S213" t="str">
            <v>مصرى</v>
          </cell>
          <cell r="U213" t="str">
            <v>الاعدادى</v>
          </cell>
        </row>
        <row r="214">
          <cell r="A214">
            <v>211</v>
          </cell>
          <cell r="B214" t="str">
            <v>محمود احمد مصطفي سند</v>
          </cell>
          <cell r="C214" t="str">
            <v>ذكر</v>
          </cell>
          <cell r="D214" t="str">
            <v>مستجد</v>
          </cell>
          <cell r="E214" t="str">
            <v>مسلم</v>
          </cell>
          <cell r="F214">
            <v>30306171500253</v>
          </cell>
          <cell r="G214">
            <v>37789</v>
          </cell>
          <cell r="H214">
            <v>14</v>
          </cell>
          <cell r="I214">
            <v>3</v>
          </cell>
          <cell r="J214">
            <v>12</v>
          </cell>
          <cell r="K214" t="str">
            <v>احمد مصطفي سند</v>
          </cell>
          <cell r="M214" t="str">
            <v>الصف الاول</v>
          </cell>
          <cell r="N214">
            <v>5</v>
          </cell>
          <cell r="P214" t="str">
            <v>خامس</v>
          </cell>
          <cell r="S214" t="str">
            <v>مصرى</v>
          </cell>
          <cell r="U214" t="str">
            <v>الاعدادى</v>
          </cell>
        </row>
        <row r="215">
          <cell r="A215">
            <v>212</v>
          </cell>
          <cell r="B215" t="str">
            <v>محمود امام فؤاد  محمد</v>
          </cell>
          <cell r="C215" t="str">
            <v>ذكر</v>
          </cell>
          <cell r="D215" t="str">
            <v>مستجد</v>
          </cell>
          <cell r="E215" t="str">
            <v>مسلم</v>
          </cell>
          <cell r="F215">
            <v>30302128800612</v>
          </cell>
          <cell r="G215">
            <v>37664</v>
          </cell>
          <cell r="H215">
            <v>19</v>
          </cell>
          <cell r="I215">
            <v>7</v>
          </cell>
          <cell r="J215">
            <v>12</v>
          </cell>
          <cell r="K215" t="str">
            <v>امام فؤاد  محمد</v>
          </cell>
          <cell r="M215" t="str">
            <v>الصف الاول</v>
          </cell>
          <cell r="N215">
            <v>5</v>
          </cell>
          <cell r="P215" t="str">
            <v>خامس</v>
          </cell>
          <cell r="S215" t="str">
            <v>مصرى</v>
          </cell>
          <cell r="U215" t="str">
            <v>الاعدادى</v>
          </cell>
        </row>
        <row r="216">
          <cell r="A216">
            <v>213</v>
          </cell>
          <cell r="B216" t="str">
            <v>محمود حامد عبده حامد</v>
          </cell>
          <cell r="C216" t="str">
            <v>ذكر</v>
          </cell>
          <cell r="D216" t="str">
            <v>مستجد</v>
          </cell>
          <cell r="E216" t="str">
            <v>مسلم</v>
          </cell>
          <cell r="F216">
            <v>30309251503996</v>
          </cell>
          <cell r="G216">
            <v>37889</v>
          </cell>
          <cell r="H216">
            <v>6</v>
          </cell>
          <cell r="I216">
            <v>0</v>
          </cell>
          <cell r="J216">
            <v>12</v>
          </cell>
          <cell r="K216" t="str">
            <v>حامد عبده حامد</v>
          </cell>
          <cell r="M216" t="str">
            <v>الصف الاول</v>
          </cell>
          <cell r="N216">
            <v>5</v>
          </cell>
          <cell r="P216" t="str">
            <v>خامس</v>
          </cell>
          <cell r="S216" t="str">
            <v>مصرى</v>
          </cell>
          <cell r="U216" t="str">
            <v>الاعدادى</v>
          </cell>
        </row>
        <row r="217">
          <cell r="A217">
            <v>214</v>
          </cell>
          <cell r="B217" t="str">
            <v>محمود حسن صبحي الدولتلي</v>
          </cell>
          <cell r="C217" t="str">
            <v>ذكر</v>
          </cell>
          <cell r="D217" t="str">
            <v>مستجد</v>
          </cell>
          <cell r="E217" t="str">
            <v>مسلم</v>
          </cell>
          <cell r="F217">
            <v>30302141500539</v>
          </cell>
          <cell r="G217">
            <v>37666</v>
          </cell>
          <cell r="H217">
            <v>17</v>
          </cell>
          <cell r="I217">
            <v>7</v>
          </cell>
          <cell r="J217">
            <v>12</v>
          </cell>
          <cell r="K217" t="str">
            <v>حسن صبحي الدولتلي</v>
          </cell>
          <cell r="M217" t="str">
            <v>الصف الاول</v>
          </cell>
          <cell r="N217">
            <v>5</v>
          </cell>
          <cell r="P217" t="str">
            <v>خامس</v>
          </cell>
          <cell r="S217" t="str">
            <v>مصرى</v>
          </cell>
          <cell r="U217" t="str">
            <v>الاعدادى</v>
          </cell>
        </row>
        <row r="218">
          <cell r="A218">
            <v>215</v>
          </cell>
          <cell r="B218" t="str">
            <v>محمود خالد عباس عثمان</v>
          </cell>
          <cell r="C218" t="str">
            <v>ذكر</v>
          </cell>
          <cell r="D218" t="str">
            <v>مستجد</v>
          </cell>
          <cell r="E218" t="str">
            <v>مسلم</v>
          </cell>
          <cell r="F218">
            <v>30310201501176</v>
          </cell>
          <cell r="G218">
            <v>37914</v>
          </cell>
          <cell r="H218">
            <v>11</v>
          </cell>
          <cell r="I218">
            <v>11</v>
          </cell>
          <cell r="J218">
            <v>11</v>
          </cell>
          <cell r="K218" t="str">
            <v>خالد عباس عثمان</v>
          </cell>
          <cell r="M218" t="str">
            <v>الصف الاول</v>
          </cell>
          <cell r="N218">
            <v>5</v>
          </cell>
          <cell r="P218" t="str">
            <v>خامس</v>
          </cell>
          <cell r="S218" t="str">
            <v>مصرى</v>
          </cell>
          <cell r="U218" t="str">
            <v>الاعدادى</v>
          </cell>
        </row>
        <row r="219">
          <cell r="A219">
            <v>216</v>
          </cell>
          <cell r="B219" t="str">
            <v>محمود رشاد شحاتة محمود</v>
          </cell>
          <cell r="C219" t="str">
            <v>ذكر</v>
          </cell>
          <cell r="D219" t="str">
            <v>مستجد</v>
          </cell>
          <cell r="E219" t="str">
            <v>مسلم</v>
          </cell>
          <cell r="F219">
            <v>30307251500994</v>
          </cell>
          <cell r="G219">
            <v>37827</v>
          </cell>
          <cell r="H219">
            <v>6</v>
          </cell>
          <cell r="I219">
            <v>2</v>
          </cell>
          <cell r="J219">
            <v>12</v>
          </cell>
          <cell r="K219" t="str">
            <v>رشاد شحاتة محمود</v>
          </cell>
          <cell r="M219" t="str">
            <v>الصف الاول</v>
          </cell>
          <cell r="N219">
            <v>5</v>
          </cell>
          <cell r="P219" t="str">
            <v>خامس</v>
          </cell>
          <cell r="S219" t="str">
            <v>مصرى</v>
          </cell>
          <cell r="U219" t="str">
            <v>الاعدادى</v>
          </cell>
        </row>
        <row r="220">
          <cell r="A220">
            <v>217</v>
          </cell>
          <cell r="B220" t="str">
            <v>محمود رضا عطاالله مرسي</v>
          </cell>
          <cell r="C220" t="str">
            <v>ذكر</v>
          </cell>
          <cell r="D220" t="str">
            <v>مستجد</v>
          </cell>
          <cell r="E220" t="str">
            <v>مسلم</v>
          </cell>
          <cell r="F220">
            <v>30301271500119</v>
          </cell>
          <cell r="G220">
            <v>37648</v>
          </cell>
          <cell r="H220">
            <v>4</v>
          </cell>
          <cell r="I220">
            <v>8</v>
          </cell>
          <cell r="J220">
            <v>12</v>
          </cell>
          <cell r="K220" t="str">
            <v>رضا عطاالله مرسي</v>
          </cell>
          <cell r="M220" t="str">
            <v>الصف الاول</v>
          </cell>
          <cell r="N220">
            <v>5</v>
          </cell>
          <cell r="P220" t="str">
            <v>خامس</v>
          </cell>
          <cell r="S220" t="str">
            <v>مصرى</v>
          </cell>
          <cell r="U220" t="str">
            <v>الاعدادى</v>
          </cell>
        </row>
        <row r="221">
          <cell r="A221">
            <v>218</v>
          </cell>
          <cell r="B221" t="str">
            <v>محمود سامي محمد احمد</v>
          </cell>
          <cell r="C221" t="str">
            <v>ذكر</v>
          </cell>
          <cell r="D221" t="str">
            <v>معيد</v>
          </cell>
          <cell r="E221" t="str">
            <v>مسلم</v>
          </cell>
          <cell r="F221">
            <v>30203211503117</v>
          </cell>
          <cell r="G221">
            <v>37336</v>
          </cell>
          <cell r="H221">
            <v>10</v>
          </cell>
          <cell r="I221">
            <v>6</v>
          </cell>
          <cell r="J221">
            <v>13</v>
          </cell>
          <cell r="K221" t="str">
            <v>سامي محمد احمد</v>
          </cell>
          <cell r="M221" t="str">
            <v>الصف الاول</v>
          </cell>
          <cell r="N221">
            <v>5</v>
          </cell>
          <cell r="P221" t="str">
            <v>خامس</v>
          </cell>
          <cell r="S221" t="str">
            <v>مصرى</v>
          </cell>
          <cell r="U221" t="str">
            <v>الاعدادى</v>
          </cell>
        </row>
        <row r="222">
          <cell r="A222">
            <v>219</v>
          </cell>
          <cell r="B222" t="str">
            <v>محمود سعد عبد اللطيف محمود</v>
          </cell>
          <cell r="C222" t="str">
            <v>ذكر</v>
          </cell>
          <cell r="D222" t="str">
            <v>مستجد</v>
          </cell>
          <cell r="E222" t="str">
            <v>مسلم</v>
          </cell>
          <cell r="F222">
            <v>30305051500113</v>
          </cell>
          <cell r="G222">
            <v>37746</v>
          </cell>
          <cell r="H222">
            <v>26</v>
          </cell>
          <cell r="I222">
            <v>4</v>
          </cell>
          <cell r="J222">
            <v>12</v>
          </cell>
          <cell r="K222" t="str">
            <v>سعد عبد اللطيف محمود</v>
          </cell>
          <cell r="M222" t="str">
            <v>الصف الاول</v>
          </cell>
          <cell r="N222">
            <v>5</v>
          </cell>
          <cell r="P222" t="str">
            <v>خامس</v>
          </cell>
          <cell r="S222" t="str">
            <v>مصرى</v>
          </cell>
          <cell r="U222" t="str">
            <v>الاعدادى</v>
          </cell>
        </row>
        <row r="223">
          <cell r="A223">
            <v>220</v>
          </cell>
          <cell r="B223" t="str">
            <v>محمود سمير عبدالمجيد اسماعيل</v>
          </cell>
          <cell r="C223" t="str">
            <v>ذكر</v>
          </cell>
          <cell r="D223" t="str">
            <v>مستجد</v>
          </cell>
          <cell r="E223" t="str">
            <v>مسلم</v>
          </cell>
          <cell r="F223">
            <v>30303271500391</v>
          </cell>
          <cell r="G223">
            <v>37707</v>
          </cell>
          <cell r="H223">
            <v>4</v>
          </cell>
          <cell r="I223">
            <v>6</v>
          </cell>
          <cell r="J223">
            <v>12</v>
          </cell>
          <cell r="K223" t="str">
            <v>سمير عبدالمجيد اسماعيل</v>
          </cell>
          <cell r="M223" t="str">
            <v>الصف الاول</v>
          </cell>
          <cell r="N223">
            <v>6</v>
          </cell>
          <cell r="P223" t="str">
            <v>سادس</v>
          </cell>
          <cell r="S223" t="str">
            <v>مصرى</v>
          </cell>
          <cell r="U223" t="str">
            <v>الاعدادى</v>
          </cell>
        </row>
        <row r="224">
          <cell r="A224">
            <v>221</v>
          </cell>
          <cell r="B224" t="str">
            <v>محمود شكري محمد سعادة</v>
          </cell>
          <cell r="C224" t="str">
            <v>ذكر</v>
          </cell>
          <cell r="D224" t="str">
            <v>مستجد</v>
          </cell>
          <cell r="E224" t="str">
            <v>مسلم</v>
          </cell>
          <cell r="F224">
            <v>30312171500431</v>
          </cell>
          <cell r="G224">
            <v>37972</v>
          </cell>
          <cell r="H224">
            <v>14</v>
          </cell>
          <cell r="I224">
            <v>9</v>
          </cell>
          <cell r="J224">
            <v>11</v>
          </cell>
          <cell r="K224" t="str">
            <v>شكري محمد سعادة</v>
          </cell>
          <cell r="M224" t="str">
            <v>الصف الاول</v>
          </cell>
          <cell r="N224">
            <v>6</v>
          </cell>
          <cell r="P224" t="str">
            <v>سادس</v>
          </cell>
          <cell r="S224" t="str">
            <v>مصرى</v>
          </cell>
          <cell r="U224" t="str">
            <v>الاعدادى</v>
          </cell>
        </row>
        <row r="225">
          <cell r="A225">
            <v>222</v>
          </cell>
          <cell r="B225" t="str">
            <v>محمود عبدالتواب على يوسف</v>
          </cell>
          <cell r="C225" t="str">
            <v>ذكر</v>
          </cell>
          <cell r="D225" t="str">
            <v>مستجد</v>
          </cell>
          <cell r="E225" t="str">
            <v>مسلم</v>
          </cell>
          <cell r="F225">
            <v>30302021500039</v>
          </cell>
          <cell r="G225">
            <v>37654</v>
          </cell>
          <cell r="H225">
            <v>29</v>
          </cell>
          <cell r="I225">
            <v>7</v>
          </cell>
          <cell r="J225">
            <v>12</v>
          </cell>
          <cell r="K225" t="str">
            <v>عبدالتواب على يوسف</v>
          </cell>
          <cell r="M225" t="str">
            <v>الصف الاول</v>
          </cell>
          <cell r="N225">
            <v>6</v>
          </cell>
          <cell r="P225" t="str">
            <v>سادس</v>
          </cell>
          <cell r="S225" t="str">
            <v>مصرى</v>
          </cell>
          <cell r="U225" t="str">
            <v>الاعدادى</v>
          </cell>
        </row>
        <row r="226">
          <cell r="A226">
            <v>223</v>
          </cell>
          <cell r="B226" t="str">
            <v>محمود عبدالعال بسيونى طلحه</v>
          </cell>
          <cell r="C226" t="str">
            <v>ذكر</v>
          </cell>
          <cell r="D226" t="str">
            <v>مستجد</v>
          </cell>
          <cell r="E226" t="str">
            <v>مسلم</v>
          </cell>
          <cell r="F226">
            <v>30402011504219</v>
          </cell>
          <cell r="G226">
            <v>38018</v>
          </cell>
          <cell r="H226">
            <v>0</v>
          </cell>
          <cell r="I226">
            <v>8</v>
          </cell>
          <cell r="J226">
            <v>11</v>
          </cell>
          <cell r="K226" t="str">
            <v>عبدالعال بسيونى طلحه</v>
          </cell>
          <cell r="M226" t="str">
            <v>الصف الاول</v>
          </cell>
          <cell r="N226">
            <v>6</v>
          </cell>
          <cell r="P226" t="str">
            <v>سادس</v>
          </cell>
          <cell r="S226" t="str">
            <v>مصرى</v>
          </cell>
          <cell r="U226" t="str">
            <v>الاعدادى</v>
          </cell>
        </row>
        <row r="227">
          <cell r="A227">
            <v>224</v>
          </cell>
          <cell r="B227" t="str">
            <v>محمود علاء الدين مرسى المغازى</v>
          </cell>
          <cell r="C227" t="str">
            <v>ذكر</v>
          </cell>
          <cell r="D227" t="str">
            <v>مستجد</v>
          </cell>
          <cell r="E227" t="str">
            <v>مسلم</v>
          </cell>
          <cell r="F227">
            <v>30310241500253</v>
          </cell>
          <cell r="G227">
            <v>37918</v>
          </cell>
          <cell r="H227">
            <v>7</v>
          </cell>
          <cell r="I227">
            <v>11</v>
          </cell>
          <cell r="J227">
            <v>11</v>
          </cell>
          <cell r="K227" t="str">
            <v>علاء الدين مرسى المغازى</v>
          </cell>
          <cell r="M227" t="str">
            <v>الصف الاول</v>
          </cell>
          <cell r="N227">
            <v>6</v>
          </cell>
          <cell r="P227" t="str">
            <v>سادس</v>
          </cell>
          <cell r="S227" t="str">
            <v>مصرى</v>
          </cell>
          <cell r="U227" t="str">
            <v>الاعدادى</v>
          </cell>
        </row>
        <row r="228">
          <cell r="A228">
            <v>225</v>
          </cell>
          <cell r="B228" t="str">
            <v>محمود فتحى على عبدة رزق هيكل</v>
          </cell>
          <cell r="C228" t="str">
            <v>ذكر</v>
          </cell>
          <cell r="D228" t="str">
            <v>مستجد</v>
          </cell>
          <cell r="E228" t="str">
            <v>مسلم</v>
          </cell>
          <cell r="F228">
            <v>30309201508075</v>
          </cell>
          <cell r="G228">
            <v>37884</v>
          </cell>
          <cell r="H228">
            <v>11</v>
          </cell>
          <cell r="I228">
            <v>0</v>
          </cell>
          <cell r="J228">
            <v>12</v>
          </cell>
          <cell r="K228" t="str">
            <v>فتحى على عبدة رزق هيكل</v>
          </cell>
          <cell r="M228" t="str">
            <v>الصف الاول</v>
          </cell>
          <cell r="N228">
            <v>6</v>
          </cell>
          <cell r="P228" t="str">
            <v>سادس</v>
          </cell>
          <cell r="S228" t="str">
            <v>مصرى</v>
          </cell>
          <cell r="U228" t="str">
            <v>الاعدادى</v>
          </cell>
        </row>
        <row r="229">
          <cell r="A229">
            <v>226</v>
          </cell>
          <cell r="B229" t="str">
            <v>محمود محمد الدسوقى متولى</v>
          </cell>
          <cell r="C229" t="str">
            <v>ذكر</v>
          </cell>
          <cell r="D229" t="str">
            <v>مستجد</v>
          </cell>
          <cell r="E229" t="str">
            <v>مسلم</v>
          </cell>
          <cell r="F229">
            <v>30303291500274</v>
          </cell>
          <cell r="G229">
            <v>37709</v>
          </cell>
          <cell r="H229">
            <v>2</v>
          </cell>
          <cell r="I229">
            <v>6</v>
          </cell>
          <cell r="J229">
            <v>12</v>
          </cell>
          <cell r="K229" t="str">
            <v>محمد الدسوقى متولى</v>
          </cell>
          <cell r="M229" t="str">
            <v>الصف الاول</v>
          </cell>
          <cell r="N229">
            <v>6</v>
          </cell>
          <cell r="P229" t="str">
            <v>سادس</v>
          </cell>
          <cell r="S229" t="str">
            <v>مصرى</v>
          </cell>
          <cell r="U229" t="str">
            <v>الاعدادى</v>
          </cell>
        </row>
        <row r="230">
          <cell r="A230">
            <v>227</v>
          </cell>
          <cell r="B230" t="str">
            <v>محمود محمد طاهر حتاته</v>
          </cell>
          <cell r="C230" t="str">
            <v>ذكر</v>
          </cell>
          <cell r="D230" t="str">
            <v>مستجد</v>
          </cell>
          <cell r="E230" t="str">
            <v>مسلم</v>
          </cell>
          <cell r="F230">
            <v>30310011514557</v>
          </cell>
          <cell r="G230">
            <v>37895</v>
          </cell>
          <cell r="H230">
            <v>0</v>
          </cell>
          <cell r="I230">
            <v>0</v>
          </cell>
          <cell r="J230">
            <v>12</v>
          </cell>
          <cell r="K230" t="str">
            <v>محمد طاهر حتاته</v>
          </cell>
          <cell r="M230" t="str">
            <v>الصف الاول</v>
          </cell>
          <cell r="N230">
            <v>6</v>
          </cell>
          <cell r="P230" t="str">
            <v>سادس</v>
          </cell>
          <cell r="S230" t="str">
            <v>مصرى</v>
          </cell>
          <cell r="U230" t="str">
            <v>الاعدادى</v>
          </cell>
        </row>
        <row r="231">
          <cell r="A231">
            <v>228</v>
          </cell>
          <cell r="B231" t="str">
            <v>محمود محمد عبد ربه عبد العال</v>
          </cell>
          <cell r="C231" t="str">
            <v>ذكر</v>
          </cell>
          <cell r="D231" t="str">
            <v>مستجد</v>
          </cell>
          <cell r="E231" t="str">
            <v>مسلم</v>
          </cell>
          <cell r="F231">
            <v>30312011504457</v>
          </cell>
          <cell r="G231">
            <v>37956</v>
          </cell>
          <cell r="H231">
            <v>0</v>
          </cell>
          <cell r="I231">
            <v>10</v>
          </cell>
          <cell r="J231">
            <v>11</v>
          </cell>
          <cell r="K231" t="str">
            <v>محمد عبد ربه عبد العال</v>
          </cell>
          <cell r="M231" t="str">
            <v>الصف الاول</v>
          </cell>
          <cell r="N231">
            <v>6</v>
          </cell>
          <cell r="P231" t="str">
            <v>سادس</v>
          </cell>
          <cell r="S231" t="str">
            <v>مصرى</v>
          </cell>
          <cell r="U231" t="str">
            <v>الاعدادى</v>
          </cell>
        </row>
        <row r="232">
          <cell r="A232">
            <v>229</v>
          </cell>
          <cell r="B232" t="str">
            <v>محمود محمد عبدالحي الشامي</v>
          </cell>
          <cell r="C232" t="str">
            <v>ذكر</v>
          </cell>
          <cell r="D232" t="str">
            <v>مستجد</v>
          </cell>
          <cell r="E232" t="str">
            <v>مسلم</v>
          </cell>
          <cell r="F232">
            <v>30304171500617</v>
          </cell>
          <cell r="G232">
            <v>37728</v>
          </cell>
          <cell r="H232">
            <v>14</v>
          </cell>
          <cell r="I232">
            <v>5</v>
          </cell>
          <cell r="J232">
            <v>12</v>
          </cell>
          <cell r="K232" t="str">
            <v>محمد عبدالحي الشامي</v>
          </cell>
          <cell r="M232" t="str">
            <v>الصف الاول</v>
          </cell>
          <cell r="N232">
            <v>6</v>
          </cell>
          <cell r="P232" t="str">
            <v>سادس</v>
          </cell>
          <cell r="S232" t="str">
            <v>مصرى</v>
          </cell>
          <cell r="U232" t="str">
            <v>الاعدادى</v>
          </cell>
        </row>
        <row r="233">
          <cell r="A233">
            <v>230</v>
          </cell>
          <cell r="B233" t="str">
            <v>محمود محمد عبدالمنعم محمد</v>
          </cell>
          <cell r="C233" t="str">
            <v>ذكر</v>
          </cell>
          <cell r="D233" t="str">
            <v>مستجد</v>
          </cell>
          <cell r="E233" t="str">
            <v>مسلم</v>
          </cell>
          <cell r="F233">
            <v>30309271502171</v>
          </cell>
          <cell r="G233">
            <v>37891</v>
          </cell>
          <cell r="H233">
            <v>4</v>
          </cell>
          <cell r="I233">
            <v>0</v>
          </cell>
          <cell r="J233">
            <v>12</v>
          </cell>
          <cell r="K233" t="str">
            <v>محمد عبدالمنعم محمد</v>
          </cell>
          <cell r="M233" t="str">
            <v>الصف الاول</v>
          </cell>
          <cell r="N233">
            <v>6</v>
          </cell>
          <cell r="P233" t="str">
            <v>سادس</v>
          </cell>
          <cell r="S233" t="str">
            <v>مصرى</v>
          </cell>
          <cell r="U233" t="str">
            <v>الاعدادى</v>
          </cell>
        </row>
        <row r="234">
          <cell r="A234">
            <v>231</v>
          </cell>
          <cell r="B234" t="str">
            <v>محمود نورالدين حنفي محمد</v>
          </cell>
          <cell r="C234" t="str">
            <v>ذكر</v>
          </cell>
          <cell r="D234" t="str">
            <v>مستجد</v>
          </cell>
          <cell r="E234" t="str">
            <v>مسلم</v>
          </cell>
          <cell r="F234">
            <v>30302022503236</v>
          </cell>
          <cell r="G234">
            <v>37654</v>
          </cell>
          <cell r="H234">
            <v>29</v>
          </cell>
          <cell r="I234">
            <v>7</v>
          </cell>
          <cell r="J234">
            <v>12</v>
          </cell>
          <cell r="K234" t="str">
            <v>نورالدين حنفي محمد</v>
          </cell>
          <cell r="M234" t="str">
            <v>الصف الاول</v>
          </cell>
          <cell r="N234">
            <v>6</v>
          </cell>
          <cell r="P234" t="str">
            <v>سادس</v>
          </cell>
          <cell r="S234" t="str">
            <v>مصرى</v>
          </cell>
          <cell r="U234" t="str">
            <v>الاعدادى</v>
          </cell>
        </row>
        <row r="235">
          <cell r="A235">
            <v>232</v>
          </cell>
          <cell r="B235" t="str">
            <v>محمود هانى عبد الجميل منصور</v>
          </cell>
          <cell r="C235" t="str">
            <v>ذكر</v>
          </cell>
          <cell r="D235" t="str">
            <v>مستجد</v>
          </cell>
          <cell r="E235" t="str">
            <v>مسلم</v>
          </cell>
          <cell r="F235">
            <v>30309301503836</v>
          </cell>
          <cell r="G235">
            <v>37894</v>
          </cell>
          <cell r="H235">
            <v>1</v>
          </cell>
          <cell r="I235">
            <v>0</v>
          </cell>
          <cell r="J235">
            <v>12</v>
          </cell>
          <cell r="K235" t="str">
            <v>هانى عبد الجميل منصور</v>
          </cell>
          <cell r="M235" t="str">
            <v>الصف الاول</v>
          </cell>
          <cell r="N235">
            <v>6</v>
          </cell>
          <cell r="P235" t="str">
            <v>سادس</v>
          </cell>
          <cell r="S235" t="str">
            <v>مصرى</v>
          </cell>
          <cell r="U235" t="str">
            <v>الاعدادى</v>
          </cell>
        </row>
        <row r="236">
          <cell r="A236">
            <v>233</v>
          </cell>
          <cell r="B236" t="str">
            <v>محمود يسرى صابر رمضان</v>
          </cell>
          <cell r="C236" t="str">
            <v>ذكر</v>
          </cell>
          <cell r="D236" t="str">
            <v>مستجد</v>
          </cell>
          <cell r="E236" t="str">
            <v>مسلم</v>
          </cell>
          <cell r="F236">
            <v>30304241500253</v>
          </cell>
          <cell r="G236">
            <v>37735</v>
          </cell>
          <cell r="H236">
            <v>7</v>
          </cell>
          <cell r="I236">
            <v>5</v>
          </cell>
          <cell r="J236">
            <v>12</v>
          </cell>
          <cell r="K236" t="str">
            <v>يسرى صابر رمضان</v>
          </cell>
          <cell r="M236" t="str">
            <v>الصف الاول</v>
          </cell>
          <cell r="N236">
            <v>6</v>
          </cell>
          <cell r="P236" t="str">
            <v>سادس</v>
          </cell>
          <cell r="S236" t="str">
            <v>مصرى</v>
          </cell>
          <cell r="U236" t="str">
            <v>الاعدادى</v>
          </cell>
        </row>
        <row r="237">
          <cell r="A237">
            <v>234</v>
          </cell>
          <cell r="B237" t="str">
            <v>مروان محمد محمد عبدالرحيم</v>
          </cell>
          <cell r="C237" t="str">
            <v>ذكر</v>
          </cell>
          <cell r="D237" t="str">
            <v>مستجد</v>
          </cell>
          <cell r="E237" t="str">
            <v>مسلم</v>
          </cell>
          <cell r="F237">
            <v>30211041501354</v>
          </cell>
          <cell r="G237">
            <v>37564</v>
          </cell>
          <cell r="H237">
            <v>27</v>
          </cell>
          <cell r="I237">
            <v>10</v>
          </cell>
          <cell r="J237">
            <v>12</v>
          </cell>
          <cell r="K237" t="str">
            <v>محمد محمد عبدالرحيم</v>
          </cell>
          <cell r="M237" t="str">
            <v>الصف الاول</v>
          </cell>
          <cell r="N237">
            <v>6</v>
          </cell>
          <cell r="P237" t="str">
            <v>سادس</v>
          </cell>
          <cell r="S237" t="str">
            <v>مصرى</v>
          </cell>
          <cell r="U237" t="str">
            <v>الاعدادى</v>
          </cell>
        </row>
        <row r="238">
          <cell r="A238">
            <v>235</v>
          </cell>
          <cell r="B238" t="str">
            <v>مصطفى احمد حسن الخميسي</v>
          </cell>
          <cell r="C238" t="str">
            <v>ذكر</v>
          </cell>
          <cell r="D238" t="str">
            <v>مستجد</v>
          </cell>
          <cell r="E238" t="str">
            <v>مسلم</v>
          </cell>
          <cell r="F238">
            <v>30306141500658</v>
          </cell>
          <cell r="G238">
            <v>37786</v>
          </cell>
          <cell r="H238">
            <v>17</v>
          </cell>
          <cell r="I238">
            <v>3</v>
          </cell>
          <cell r="J238">
            <v>12</v>
          </cell>
          <cell r="K238" t="str">
            <v>احمد حسن الخميسي</v>
          </cell>
          <cell r="M238" t="str">
            <v>الصف الاول</v>
          </cell>
          <cell r="N238">
            <v>6</v>
          </cell>
          <cell r="P238" t="str">
            <v>سادس</v>
          </cell>
          <cell r="S238" t="str">
            <v>مصرى</v>
          </cell>
          <cell r="U238" t="str">
            <v>الاعدادى</v>
          </cell>
        </row>
        <row r="239">
          <cell r="A239">
            <v>236</v>
          </cell>
          <cell r="B239" t="str">
            <v>مصطفى اسامة مصطفي بديوي</v>
          </cell>
          <cell r="C239" t="str">
            <v>ذكر</v>
          </cell>
          <cell r="D239" t="str">
            <v>مستجد</v>
          </cell>
          <cell r="E239" t="str">
            <v>مسلم</v>
          </cell>
          <cell r="F239">
            <v>30301011526432</v>
          </cell>
          <cell r="G239">
            <v>37622</v>
          </cell>
          <cell r="H239">
            <v>0</v>
          </cell>
          <cell r="I239">
            <v>9</v>
          </cell>
          <cell r="J239">
            <v>12</v>
          </cell>
          <cell r="K239" t="str">
            <v>اسامة مصطفي بديوي</v>
          </cell>
          <cell r="M239" t="str">
            <v>الصف الاول</v>
          </cell>
          <cell r="N239">
            <v>6</v>
          </cell>
          <cell r="P239" t="str">
            <v>سادس</v>
          </cell>
          <cell r="S239" t="str">
            <v>مصرى</v>
          </cell>
          <cell r="U239" t="str">
            <v>الاعدادى</v>
          </cell>
        </row>
        <row r="240">
          <cell r="A240">
            <v>237</v>
          </cell>
          <cell r="B240" t="str">
            <v>مصطفى السعيد صابر خطاب</v>
          </cell>
          <cell r="C240" t="str">
            <v>ذكر</v>
          </cell>
          <cell r="D240" t="str">
            <v>مستجد</v>
          </cell>
          <cell r="E240" t="str">
            <v>مسلم</v>
          </cell>
          <cell r="F240">
            <v>30402181500412</v>
          </cell>
          <cell r="G240">
            <v>38035</v>
          </cell>
          <cell r="H240">
            <v>13</v>
          </cell>
          <cell r="I240">
            <v>7</v>
          </cell>
          <cell r="J240">
            <v>11</v>
          </cell>
          <cell r="K240" t="str">
            <v>السعيد صابر خطاب</v>
          </cell>
          <cell r="M240" t="str">
            <v>الصف الاول</v>
          </cell>
          <cell r="N240">
            <v>6</v>
          </cell>
          <cell r="P240" t="str">
            <v>سادس</v>
          </cell>
          <cell r="S240" t="str">
            <v>مصرى</v>
          </cell>
          <cell r="U240" t="str">
            <v>الاعدادى</v>
          </cell>
        </row>
        <row r="241">
          <cell r="A241">
            <v>238</v>
          </cell>
          <cell r="B241" t="str">
            <v>مصطفى رأفت عبدالعزيز المنوفي</v>
          </cell>
          <cell r="C241" t="str">
            <v>ذكر</v>
          </cell>
          <cell r="D241" t="str">
            <v>معيد</v>
          </cell>
          <cell r="E241" t="str">
            <v>مسلم</v>
          </cell>
          <cell r="F241">
            <v>30207011504971</v>
          </cell>
          <cell r="G241">
            <v>37438</v>
          </cell>
          <cell r="H241">
            <v>0</v>
          </cell>
          <cell r="I241">
            <v>3</v>
          </cell>
          <cell r="J241">
            <v>13</v>
          </cell>
          <cell r="K241" t="str">
            <v>رأفت عبدالعزيز المنوفي</v>
          </cell>
          <cell r="M241" t="str">
            <v>الصف الاول</v>
          </cell>
          <cell r="N241">
            <v>6</v>
          </cell>
          <cell r="P241" t="str">
            <v>سادس</v>
          </cell>
          <cell r="S241" t="str">
            <v>مصرى</v>
          </cell>
          <cell r="U241" t="str">
            <v>الاعدادى</v>
          </cell>
        </row>
        <row r="242">
          <cell r="A242">
            <v>239</v>
          </cell>
          <cell r="B242" t="str">
            <v>مصطفى عبدالله محمد خميس</v>
          </cell>
          <cell r="C242" t="str">
            <v>ذكر</v>
          </cell>
          <cell r="D242" t="str">
            <v>مستجد</v>
          </cell>
          <cell r="E242" t="str">
            <v>مسلم</v>
          </cell>
          <cell r="F242">
            <v>30308181500351</v>
          </cell>
          <cell r="G242">
            <v>37851</v>
          </cell>
          <cell r="H242">
            <v>13</v>
          </cell>
          <cell r="I242">
            <v>1</v>
          </cell>
          <cell r="J242">
            <v>12</v>
          </cell>
          <cell r="K242" t="str">
            <v>عبدالله محمد خميس</v>
          </cell>
          <cell r="M242" t="str">
            <v>الصف الاول</v>
          </cell>
          <cell r="N242">
            <v>6</v>
          </cell>
          <cell r="P242" t="str">
            <v>سادس</v>
          </cell>
          <cell r="S242" t="str">
            <v>مصرى</v>
          </cell>
          <cell r="U242" t="str">
            <v>الاعدادى</v>
          </cell>
        </row>
        <row r="243">
          <cell r="A243">
            <v>240</v>
          </cell>
          <cell r="B243" t="str">
            <v>مصطفى كامل السعيد جمال الدين</v>
          </cell>
          <cell r="C243" t="str">
            <v>ذكر</v>
          </cell>
          <cell r="D243" t="str">
            <v>مستجد</v>
          </cell>
          <cell r="E243" t="str">
            <v>مسلم</v>
          </cell>
          <cell r="F243">
            <v>30310011514492</v>
          </cell>
          <cell r="G243">
            <v>37895</v>
          </cell>
          <cell r="H243">
            <v>0</v>
          </cell>
          <cell r="I243">
            <v>0</v>
          </cell>
          <cell r="J243">
            <v>12</v>
          </cell>
          <cell r="K243" t="str">
            <v>كامل السعيد جمال الدين</v>
          </cell>
          <cell r="M243" t="str">
            <v>الصف الاول</v>
          </cell>
          <cell r="N243">
            <v>6</v>
          </cell>
          <cell r="P243" t="str">
            <v>سادس</v>
          </cell>
          <cell r="S243" t="str">
            <v>مصرى</v>
          </cell>
          <cell r="U243" t="str">
            <v>الاعدادى</v>
          </cell>
        </row>
        <row r="244">
          <cell r="A244">
            <v>241</v>
          </cell>
          <cell r="B244" t="str">
            <v>مصطفى محمد الشحات بهجات</v>
          </cell>
          <cell r="C244" t="str">
            <v>ذكر</v>
          </cell>
          <cell r="D244" t="str">
            <v>مستجد</v>
          </cell>
          <cell r="E244" t="str">
            <v>مسلم</v>
          </cell>
          <cell r="F244">
            <v>30306031500776</v>
          </cell>
          <cell r="G244">
            <v>37775</v>
          </cell>
          <cell r="H244">
            <v>28</v>
          </cell>
          <cell r="I244">
            <v>3</v>
          </cell>
          <cell r="J244">
            <v>12</v>
          </cell>
          <cell r="K244" t="str">
            <v>محمد الشحات بهجات</v>
          </cell>
          <cell r="M244" t="str">
            <v>الصف الاول</v>
          </cell>
          <cell r="N244">
            <v>6</v>
          </cell>
          <cell r="P244" t="str">
            <v>سادس</v>
          </cell>
          <cell r="S244" t="str">
            <v>مصرى</v>
          </cell>
          <cell r="U244" t="str">
            <v>الاعدادى</v>
          </cell>
        </row>
        <row r="245">
          <cell r="A245">
            <v>242</v>
          </cell>
          <cell r="B245" t="str">
            <v>مصطفى محمد عبداللطيف عبدالكريم</v>
          </cell>
          <cell r="C245" t="str">
            <v>ذكر</v>
          </cell>
          <cell r="D245" t="str">
            <v>مستجد</v>
          </cell>
          <cell r="E245" t="str">
            <v>مسلم</v>
          </cell>
          <cell r="F245">
            <v>30301011503033</v>
          </cell>
          <cell r="G245">
            <v>37622</v>
          </cell>
          <cell r="H245">
            <v>0</v>
          </cell>
          <cell r="I245">
            <v>9</v>
          </cell>
          <cell r="J245">
            <v>12</v>
          </cell>
          <cell r="K245" t="str">
            <v>محمد عبداللطيف عبدالكريم</v>
          </cell>
          <cell r="M245" t="str">
            <v>الصف الاول</v>
          </cell>
          <cell r="N245">
            <v>6</v>
          </cell>
          <cell r="P245" t="str">
            <v>سادس</v>
          </cell>
          <cell r="S245" t="str">
            <v>مصرى</v>
          </cell>
          <cell r="U245" t="str">
            <v>الاعدادى</v>
          </cell>
        </row>
        <row r="246">
          <cell r="A246">
            <v>243</v>
          </cell>
          <cell r="B246" t="str">
            <v>معاذ حسن محمد سعد</v>
          </cell>
          <cell r="C246" t="str">
            <v>ذكر</v>
          </cell>
          <cell r="D246" t="str">
            <v>مستجد</v>
          </cell>
          <cell r="E246" t="str">
            <v>مسلم</v>
          </cell>
          <cell r="F246">
            <v>30304031500536</v>
          </cell>
          <cell r="G246">
            <v>37714</v>
          </cell>
          <cell r="H246">
            <v>28</v>
          </cell>
          <cell r="I246">
            <v>5</v>
          </cell>
          <cell r="J246">
            <v>12</v>
          </cell>
          <cell r="K246" t="str">
            <v>حسن محمد سعد</v>
          </cell>
          <cell r="M246" t="str">
            <v>الصف الاول</v>
          </cell>
          <cell r="N246">
            <v>6</v>
          </cell>
          <cell r="P246" t="str">
            <v>سادس</v>
          </cell>
          <cell r="S246" t="str">
            <v>مصرى</v>
          </cell>
          <cell r="U246" t="str">
            <v>الاعدادى</v>
          </cell>
        </row>
        <row r="247">
          <cell r="A247">
            <v>244</v>
          </cell>
          <cell r="B247" t="str">
            <v>مهند اشرف محمد جاب الله</v>
          </cell>
          <cell r="C247" t="str">
            <v>ذكر</v>
          </cell>
          <cell r="D247" t="str">
            <v>مستجد</v>
          </cell>
          <cell r="E247" t="str">
            <v>مسلم</v>
          </cell>
          <cell r="F247">
            <v>30308241500933</v>
          </cell>
          <cell r="G247">
            <v>37857</v>
          </cell>
          <cell r="H247">
            <v>7</v>
          </cell>
          <cell r="I247">
            <v>1</v>
          </cell>
          <cell r="J247">
            <v>12</v>
          </cell>
          <cell r="K247" t="str">
            <v>اشرف محمد جاب الله</v>
          </cell>
          <cell r="M247" t="str">
            <v>الصف الاول</v>
          </cell>
          <cell r="N247">
            <v>6</v>
          </cell>
          <cell r="P247" t="str">
            <v>سادس</v>
          </cell>
          <cell r="S247" t="str">
            <v>مصرى</v>
          </cell>
          <cell r="U247" t="str">
            <v>الاعدادى</v>
          </cell>
        </row>
        <row r="248">
          <cell r="A248">
            <v>245</v>
          </cell>
          <cell r="B248" t="str">
            <v>مؤمن ايهاب فرج غازي</v>
          </cell>
          <cell r="C248" t="str">
            <v>ذكر</v>
          </cell>
          <cell r="D248" t="str">
            <v>مستجد</v>
          </cell>
          <cell r="E248" t="str">
            <v>مسلم</v>
          </cell>
          <cell r="F248">
            <v>30305101501337</v>
          </cell>
          <cell r="G248">
            <v>37751</v>
          </cell>
          <cell r="H248">
            <v>21</v>
          </cell>
          <cell r="I248">
            <v>4</v>
          </cell>
          <cell r="J248">
            <v>12</v>
          </cell>
          <cell r="K248" t="str">
            <v>ايهاب فرج غازي</v>
          </cell>
          <cell r="M248" t="str">
            <v>الصف الاول</v>
          </cell>
          <cell r="N248">
            <v>6</v>
          </cell>
          <cell r="P248" t="str">
            <v>سادس</v>
          </cell>
          <cell r="S248" t="str">
            <v>مصرى</v>
          </cell>
          <cell r="U248" t="str">
            <v>الاعدادى</v>
          </cell>
        </row>
        <row r="249">
          <cell r="A249">
            <v>246</v>
          </cell>
          <cell r="B249" t="str">
            <v>مؤمن محمد رمضان عبدالحميد</v>
          </cell>
          <cell r="C249" t="str">
            <v>ذكر</v>
          </cell>
          <cell r="D249" t="str">
            <v>مستجد</v>
          </cell>
          <cell r="E249" t="str">
            <v>مسلم</v>
          </cell>
          <cell r="F249">
            <v>30309291500612</v>
          </cell>
          <cell r="G249">
            <v>37893</v>
          </cell>
          <cell r="H249">
            <v>2</v>
          </cell>
          <cell r="I249">
            <v>0</v>
          </cell>
          <cell r="J249">
            <v>12</v>
          </cell>
          <cell r="K249" t="str">
            <v>محمد رمضان عبدالحميد</v>
          </cell>
          <cell r="M249" t="str">
            <v>الصف الاول</v>
          </cell>
          <cell r="N249">
            <v>6</v>
          </cell>
          <cell r="P249" t="str">
            <v>سادس</v>
          </cell>
          <cell r="S249" t="str">
            <v>مصرى</v>
          </cell>
          <cell r="U249" t="str">
            <v>الاعدادى</v>
          </cell>
        </row>
        <row r="250">
          <cell r="A250">
            <v>247</v>
          </cell>
          <cell r="B250" t="str">
            <v>ميلاد وديع مجدي غبريال</v>
          </cell>
          <cell r="C250" t="str">
            <v>ذكر</v>
          </cell>
          <cell r="D250" t="str">
            <v>مستجد</v>
          </cell>
          <cell r="E250" t="str">
            <v>مسيحى</v>
          </cell>
          <cell r="F250">
            <v>30211301500152</v>
          </cell>
          <cell r="G250">
            <v>37590</v>
          </cell>
          <cell r="H250">
            <v>1</v>
          </cell>
          <cell r="I250">
            <v>10</v>
          </cell>
          <cell r="J250">
            <v>12</v>
          </cell>
          <cell r="K250" t="str">
            <v>وديع مجدي غبريال</v>
          </cell>
          <cell r="M250" t="str">
            <v>الصف الاول</v>
          </cell>
          <cell r="N250">
            <v>6</v>
          </cell>
          <cell r="P250" t="str">
            <v>سادس</v>
          </cell>
          <cell r="S250" t="str">
            <v>مصرى</v>
          </cell>
          <cell r="U250" t="str">
            <v>الاعدادى</v>
          </cell>
        </row>
        <row r="251">
          <cell r="A251">
            <v>248</v>
          </cell>
          <cell r="B251" t="str">
            <v>نادر محمد ممدوح عوض</v>
          </cell>
          <cell r="C251" t="str">
            <v>ذكر</v>
          </cell>
          <cell r="D251" t="str">
            <v>مستجد</v>
          </cell>
          <cell r="E251" t="str">
            <v>مسلم</v>
          </cell>
          <cell r="F251">
            <v>30402091500278</v>
          </cell>
          <cell r="G251">
            <v>38026</v>
          </cell>
          <cell r="H251">
            <v>22</v>
          </cell>
          <cell r="I251">
            <v>7</v>
          </cell>
          <cell r="J251">
            <v>11</v>
          </cell>
          <cell r="K251" t="str">
            <v>محمد ممدوح عوض</v>
          </cell>
          <cell r="M251" t="str">
            <v>الصف الاول</v>
          </cell>
          <cell r="N251">
            <v>6</v>
          </cell>
          <cell r="P251" t="str">
            <v>سادس</v>
          </cell>
          <cell r="S251" t="str">
            <v>مصرى</v>
          </cell>
          <cell r="U251" t="str">
            <v>الاعدادى</v>
          </cell>
        </row>
        <row r="252">
          <cell r="A252">
            <v>249</v>
          </cell>
          <cell r="B252" t="str">
            <v>نور رجب فرج عبداللطيف</v>
          </cell>
          <cell r="C252" t="str">
            <v>ذكر</v>
          </cell>
          <cell r="D252" t="str">
            <v>مستجد</v>
          </cell>
          <cell r="E252" t="str">
            <v>مسلم</v>
          </cell>
          <cell r="F252">
            <v>30306231500231</v>
          </cell>
          <cell r="G252">
            <v>37795</v>
          </cell>
          <cell r="H252">
            <v>8</v>
          </cell>
          <cell r="I252">
            <v>3</v>
          </cell>
          <cell r="J252">
            <v>12</v>
          </cell>
          <cell r="K252" t="str">
            <v>رجب فرج عبداللطيف</v>
          </cell>
          <cell r="M252" t="str">
            <v>الصف الاول</v>
          </cell>
          <cell r="N252">
            <v>6</v>
          </cell>
          <cell r="P252" t="str">
            <v>سادس</v>
          </cell>
          <cell r="S252" t="str">
            <v>مصرى</v>
          </cell>
          <cell r="U252" t="str">
            <v>الاعدادى</v>
          </cell>
        </row>
        <row r="253">
          <cell r="A253">
            <v>250</v>
          </cell>
          <cell r="B253" t="str">
            <v>هشام  رضا  زكريا محمد بيلي</v>
          </cell>
          <cell r="C253" t="str">
            <v>ذكر</v>
          </cell>
          <cell r="D253" t="str">
            <v>مستجد</v>
          </cell>
          <cell r="E253" t="str">
            <v>مسلم</v>
          </cell>
          <cell r="F253">
            <v>30308291500233</v>
          </cell>
          <cell r="G253">
            <v>37862</v>
          </cell>
          <cell r="H253">
            <v>2</v>
          </cell>
          <cell r="I253">
            <v>1</v>
          </cell>
          <cell r="J253">
            <v>12</v>
          </cell>
          <cell r="K253" t="str">
            <v>رضا  زكريا محمد بيلي</v>
          </cell>
          <cell r="M253" t="str">
            <v>الصف الاول</v>
          </cell>
          <cell r="N253">
            <v>6</v>
          </cell>
          <cell r="P253" t="str">
            <v>سادس</v>
          </cell>
          <cell r="S253" t="str">
            <v>مصرى</v>
          </cell>
          <cell r="U253" t="str">
            <v>الاعدادى</v>
          </cell>
        </row>
        <row r="254">
          <cell r="A254">
            <v>251</v>
          </cell>
          <cell r="B254" t="str">
            <v>وائل محمد راشد محمد عبدربه</v>
          </cell>
          <cell r="C254" t="str">
            <v>ذكر</v>
          </cell>
          <cell r="D254" t="str">
            <v>مستجد</v>
          </cell>
          <cell r="E254" t="str">
            <v>مسلم</v>
          </cell>
          <cell r="F254">
            <v>30304201501419</v>
          </cell>
          <cell r="G254">
            <v>37731</v>
          </cell>
          <cell r="H254">
            <v>11</v>
          </cell>
          <cell r="I254">
            <v>5</v>
          </cell>
          <cell r="J254">
            <v>12</v>
          </cell>
          <cell r="K254" t="str">
            <v>محمد راشد محمد عبدربه</v>
          </cell>
          <cell r="M254" t="str">
            <v>الصف الاول</v>
          </cell>
          <cell r="N254">
            <v>6</v>
          </cell>
          <cell r="P254" t="str">
            <v>سادس</v>
          </cell>
          <cell r="S254" t="str">
            <v>مصرى</v>
          </cell>
          <cell r="U254" t="str">
            <v>الاعدادى</v>
          </cell>
        </row>
        <row r="255">
          <cell r="A255">
            <v>252</v>
          </cell>
          <cell r="B255" t="str">
            <v>وليد عبدالسلام عبدالحميد محمد</v>
          </cell>
          <cell r="C255" t="str">
            <v>ذكر</v>
          </cell>
          <cell r="D255" t="str">
            <v>مستجد</v>
          </cell>
          <cell r="E255" t="str">
            <v>مسلم</v>
          </cell>
          <cell r="F255">
            <v>30309011509539</v>
          </cell>
          <cell r="G255">
            <v>37865</v>
          </cell>
          <cell r="H255">
            <v>0</v>
          </cell>
          <cell r="I255">
            <v>1</v>
          </cell>
          <cell r="J255">
            <v>12</v>
          </cell>
          <cell r="K255" t="str">
            <v>عبدالسلام عبدالحميد محمد</v>
          </cell>
          <cell r="M255" t="str">
            <v>الصف الاول</v>
          </cell>
          <cell r="N255">
            <v>6</v>
          </cell>
          <cell r="P255" t="str">
            <v>سادس</v>
          </cell>
          <cell r="S255" t="str">
            <v>مصرى</v>
          </cell>
          <cell r="U255" t="str">
            <v>الاعدادى</v>
          </cell>
        </row>
        <row r="256">
          <cell r="A256">
            <v>253</v>
          </cell>
          <cell r="B256" t="str">
            <v>وليد محمد احمد ابراهيم عوض</v>
          </cell>
          <cell r="C256" t="str">
            <v>ذكر</v>
          </cell>
          <cell r="D256" t="str">
            <v>مستجد</v>
          </cell>
          <cell r="E256" t="str">
            <v>مسلم</v>
          </cell>
          <cell r="F256">
            <v>30306031500113</v>
          </cell>
          <cell r="G256">
            <v>37775</v>
          </cell>
          <cell r="H256">
            <v>28</v>
          </cell>
          <cell r="I256">
            <v>3</v>
          </cell>
          <cell r="J256">
            <v>12</v>
          </cell>
          <cell r="K256" t="str">
            <v>محمد احمد ابراهيم عوض</v>
          </cell>
          <cell r="M256" t="str">
            <v>الصف الاول</v>
          </cell>
          <cell r="N256">
            <v>6</v>
          </cell>
          <cell r="P256" t="str">
            <v>سادس</v>
          </cell>
          <cell r="S256" t="str">
            <v>مصرى</v>
          </cell>
          <cell r="U256" t="str">
            <v>الاعدادى</v>
          </cell>
        </row>
        <row r="257">
          <cell r="A257">
            <v>254</v>
          </cell>
          <cell r="B257" t="str">
            <v>يحيي عصام الدين حسن مفتاح</v>
          </cell>
          <cell r="C257" t="str">
            <v>ذكر</v>
          </cell>
          <cell r="D257" t="str">
            <v>مستجد</v>
          </cell>
          <cell r="E257" t="str">
            <v>مسلم</v>
          </cell>
          <cell r="F257">
            <v>30302171500274</v>
          </cell>
          <cell r="G257">
            <v>37669</v>
          </cell>
          <cell r="H257">
            <v>14</v>
          </cell>
          <cell r="I257">
            <v>7</v>
          </cell>
          <cell r="J257">
            <v>12</v>
          </cell>
          <cell r="K257" t="str">
            <v>عصام الدين حسن مفتاح</v>
          </cell>
          <cell r="M257" t="str">
            <v>الصف الاول</v>
          </cell>
          <cell r="N257">
            <v>6</v>
          </cell>
          <cell r="P257" t="str">
            <v>سادس</v>
          </cell>
          <cell r="S257" t="str">
            <v>مصرى</v>
          </cell>
          <cell r="U257" t="str">
            <v>الاعدادى</v>
          </cell>
        </row>
        <row r="258">
          <cell r="A258">
            <v>255</v>
          </cell>
          <cell r="B258" t="str">
            <v>يوسف احمد قطب البحيري</v>
          </cell>
          <cell r="C258" t="str">
            <v>ذكر</v>
          </cell>
          <cell r="D258" t="str">
            <v>مستجد</v>
          </cell>
          <cell r="E258" t="str">
            <v>مسلم</v>
          </cell>
          <cell r="F258">
            <v>30307171500756</v>
          </cell>
          <cell r="G258">
            <v>37819</v>
          </cell>
          <cell r="H258">
            <v>14</v>
          </cell>
          <cell r="I258">
            <v>2</v>
          </cell>
          <cell r="J258">
            <v>12</v>
          </cell>
          <cell r="K258" t="str">
            <v>احمد قطب البحيري</v>
          </cell>
          <cell r="M258" t="str">
            <v>الصف الاول</v>
          </cell>
          <cell r="N258">
            <v>6</v>
          </cell>
          <cell r="P258" t="str">
            <v>سادس</v>
          </cell>
          <cell r="S258" t="str">
            <v>مصرى</v>
          </cell>
          <cell r="U258" t="str">
            <v>الاعدادى</v>
          </cell>
        </row>
        <row r="259">
          <cell r="A259">
            <v>256</v>
          </cell>
          <cell r="B259" t="str">
            <v>يوسف سمير عبدالعزيز سلام</v>
          </cell>
          <cell r="C259" t="str">
            <v>ذكر</v>
          </cell>
          <cell r="D259" t="str">
            <v>مستجد</v>
          </cell>
          <cell r="E259" t="str">
            <v>مسلم</v>
          </cell>
          <cell r="F259">
            <v>30309131500195</v>
          </cell>
          <cell r="G259">
            <v>37877</v>
          </cell>
          <cell r="H259">
            <v>18</v>
          </cell>
          <cell r="I259">
            <v>0</v>
          </cell>
          <cell r="J259">
            <v>12</v>
          </cell>
          <cell r="K259" t="str">
            <v>سمير عبدالعزيز سلام</v>
          </cell>
          <cell r="M259" t="str">
            <v>الصف الاول</v>
          </cell>
          <cell r="N259">
            <v>6</v>
          </cell>
          <cell r="P259" t="str">
            <v>سادس</v>
          </cell>
          <cell r="S259" t="str">
            <v>مصرى</v>
          </cell>
          <cell r="U259" t="str">
            <v>الاعدادى</v>
          </cell>
        </row>
        <row r="260">
          <cell r="A260">
            <v>257</v>
          </cell>
          <cell r="B260" t="str">
            <v>يوسف صفوت نسيم يوسف</v>
          </cell>
          <cell r="C260" t="str">
            <v>ذكر</v>
          </cell>
          <cell r="D260" t="str">
            <v>مستجد</v>
          </cell>
          <cell r="E260" t="str">
            <v>مسلم</v>
          </cell>
          <cell r="F260">
            <v>30308011502872</v>
          </cell>
          <cell r="G260">
            <v>37834</v>
          </cell>
          <cell r="H260">
            <v>0</v>
          </cell>
          <cell r="I260">
            <v>2</v>
          </cell>
          <cell r="J260">
            <v>12</v>
          </cell>
          <cell r="K260" t="str">
            <v>صفوت نسيم يوسف</v>
          </cell>
          <cell r="M260" t="str">
            <v>الصف الاول</v>
          </cell>
          <cell r="N260">
            <v>6</v>
          </cell>
          <cell r="P260" t="str">
            <v>سادس</v>
          </cell>
          <cell r="S260" t="str">
            <v>مصرى</v>
          </cell>
          <cell r="U260" t="str">
            <v>الاعدادى</v>
          </cell>
        </row>
        <row r="261">
          <cell r="A261">
            <v>258</v>
          </cell>
          <cell r="B261" t="str">
            <v>يوسف محمود يوسف مبروك</v>
          </cell>
          <cell r="C261" t="str">
            <v>ذكر</v>
          </cell>
          <cell r="D261" t="str">
            <v>مستجد</v>
          </cell>
          <cell r="E261" t="str">
            <v>مسلم</v>
          </cell>
          <cell r="F261">
            <v>30310011514379</v>
          </cell>
          <cell r="G261">
            <v>37895</v>
          </cell>
          <cell r="H261">
            <v>0</v>
          </cell>
          <cell r="I261">
            <v>0</v>
          </cell>
          <cell r="J261">
            <v>12</v>
          </cell>
          <cell r="K261" t="str">
            <v>محمود يوسف مبروك</v>
          </cell>
          <cell r="M261" t="str">
            <v>الصف الاول</v>
          </cell>
          <cell r="N261">
            <v>6</v>
          </cell>
          <cell r="P261" t="str">
            <v>سادس</v>
          </cell>
          <cell r="S261" t="str">
            <v>مصرى</v>
          </cell>
          <cell r="U261" t="str">
            <v>الاعدادى</v>
          </cell>
        </row>
        <row r="262">
          <cell r="A262">
            <v>259</v>
          </cell>
          <cell r="B262" t="str">
            <v>يوسف موسى رمضان درباله مبروك</v>
          </cell>
          <cell r="C262" t="str">
            <v>ذكر</v>
          </cell>
          <cell r="D262" t="str">
            <v>مستجد</v>
          </cell>
          <cell r="E262" t="str">
            <v>مسلم</v>
          </cell>
          <cell r="F262">
            <v>30306281500097</v>
          </cell>
          <cell r="G262">
            <v>37800</v>
          </cell>
          <cell r="H262">
            <v>3</v>
          </cell>
          <cell r="I262">
            <v>3</v>
          </cell>
          <cell r="J262">
            <v>12</v>
          </cell>
          <cell r="K262" t="str">
            <v>موسى رمضان درباله مبروك</v>
          </cell>
          <cell r="M262" t="str">
            <v>الصف الاول</v>
          </cell>
          <cell r="N262">
            <v>6</v>
          </cell>
          <cell r="P262" t="str">
            <v>سادس</v>
          </cell>
          <cell r="S262" t="str">
            <v>مصرى</v>
          </cell>
          <cell r="U262" t="str">
            <v>الاعدادى</v>
          </cell>
        </row>
        <row r="263">
          <cell r="A263">
            <v>260</v>
          </cell>
          <cell r="B263" t="str">
            <v>يوليوس مجدي جميل حنا</v>
          </cell>
          <cell r="C263" t="str">
            <v>ذكر</v>
          </cell>
          <cell r="D263" t="str">
            <v>مستجد</v>
          </cell>
          <cell r="E263" t="str">
            <v>مسيحى</v>
          </cell>
          <cell r="F263">
            <v>30306241500035</v>
          </cell>
          <cell r="G263">
            <v>37796</v>
          </cell>
          <cell r="H263">
            <v>7</v>
          </cell>
          <cell r="I263">
            <v>3</v>
          </cell>
          <cell r="J263">
            <v>12</v>
          </cell>
          <cell r="K263" t="str">
            <v>مجدي جميل حنا</v>
          </cell>
          <cell r="M263" t="str">
            <v>الصف الاول</v>
          </cell>
          <cell r="N263">
            <v>6</v>
          </cell>
          <cell r="P263" t="str">
            <v>سادس</v>
          </cell>
          <cell r="S263" t="str">
            <v>مصرى</v>
          </cell>
          <cell r="U263" t="str">
            <v>الاعدادى</v>
          </cell>
        </row>
        <row r="264">
          <cell r="C264" t="str">
            <v/>
          </cell>
          <cell r="G264" t="str">
            <v/>
          </cell>
          <cell r="H264" t="e">
            <v>#VALUE!</v>
          </cell>
          <cell r="I264" t="e">
            <v>#VALUE!</v>
          </cell>
          <cell r="J264" t="e">
            <v>#VALUE!</v>
          </cell>
          <cell r="K264" t="str">
            <v/>
          </cell>
          <cell r="P264" t="str">
            <v>لايوجد</v>
          </cell>
        </row>
        <row r="265">
          <cell r="C265" t="str">
            <v/>
          </cell>
          <cell r="G265" t="str">
            <v/>
          </cell>
          <cell r="H265" t="e">
            <v>#VALUE!</v>
          </cell>
          <cell r="I265" t="e">
            <v>#VALUE!</v>
          </cell>
          <cell r="J265" t="e">
            <v>#VALUE!</v>
          </cell>
          <cell r="K265" t="str">
            <v/>
          </cell>
          <cell r="P265" t="str">
            <v>لايوجد</v>
          </cell>
        </row>
        <row r="266">
          <cell r="C266" t="str">
            <v/>
          </cell>
          <cell r="G266" t="str">
            <v/>
          </cell>
          <cell r="H266" t="e">
            <v>#VALUE!</v>
          </cell>
          <cell r="I266" t="e">
            <v>#VALUE!</v>
          </cell>
          <cell r="J266" t="e">
            <v>#VALUE!</v>
          </cell>
          <cell r="K266" t="str">
            <v/>
          </cell>
          <cell r="P266" t="str">
            <v>لايوجد</v>
          </cell>
        </row>
        <row r="267">
          <cell r="C267" t="str">
            <v/>
          </cell>
          <cell r="G267" t="str">
            <v/>
          </cell>
          <cell r="H267" t="e">
            <v>#VALUE!</v>
          </cell>
          <cell r="I267" t="e">
            <v>#VALUE!</v>
          </cell>
          <cell r="J267" t="e">
            <v>#VALUE!</v>
          </cell>
          <cell r="K267" t="str">
            <v/>
          </cell>
          <cell r="P267" t="str">
            <v>لايوجد</v>
          </cell>
        </row>
        <row r="268">
          <cell r="C268" t="str">
            <v/>
          </cell>
          <cell r="G268" t="str">
            <v/>
          </cell>
          <cell r="H268" t="e">
            <v>#VALUE!</v>
          </cell>
          <cell r="I268" t="e">
            <v>#VALUE!</v>
          </cell>
          <cell r="J268" t="e">
            <v>#VALUE!</v>
          </cell>
          <cell r="K268" t="str">
            <v/>
          </cell>
          <cell r="P268" t="str">
            <v>لايوجد</v>
          </cell>
        </row>
        <row r="269">
          <cell r="C269" t="str">
            <v/>
          </cell>
          <cell r="G269" t="str">
            <v/>
          </cell>
          <cell r="H269" t="e">
            <v>#VALUE!</v>
          </cell>
          <cell r="I269" t="e">
            <v>#VALUE!</v>
          </cell>
          <cell r="J269" t="e">
            <v>#VALUE!</v>
          </cell>
          <cell r="K269" t="str">
            <v/>
          </cell>
          <cell r="P269" t="str">
            <v>لايوجد</v>
          </cell>
        </row>
        <row r="270">
          <cell r="C270" t="str">
            <v/>
          </cell>
          <cell r="G270" t="str">
            <v/>
          </cell>
          <cell r="H270" t="e">
            <v>#VALUE!</v>
          </cell>
          <cell r="I270" t="e">
            <v>#VALUE!</v>
          </cell>
          <cell r="J270" t="e">
            <v>#VALUE!</v>
          </cell>
          <cell r="K270" t="str">
            <v/>
          </cell>
          <cell r="P270" t="str">
            <v>لايوجد</v>
          </cell>
        </row>
        <row r="271">
          <cell r="C271" t="str">
            <v/>
          </cell>
          <cell r="G271" t="str">
            <v/>
          </cell>
          <cell r="H271" t="e">
            <v>#VALUE!</v>
          </cell>
          <cell r="I271" t="e">
            <v>#VALUE!</v>
          </cell>
          <cell r="J271" t="e">
            <v>#VALUE!</v>
          </cell>
          <cell r="K271" t="str">
            <v/>
          </cell>
          <cell r="P271" t="str">
            <v>لايوجد</v>
          </cell>
        </row>
        <row r="272">
          <cell r="C272" t="str">
            <v/>
          </cell>
          <cell r="G272" t="str">
            <v/>
          </cell>
          <cell r="H272" t="e">
            <v>#VALUE!</v>
          </cell>
          <cell r="I272" t="e">
            <v>#VALUE!</v>
          </cell>
          <cell r="J272" t="e">
            <v>#VALUE!</v>
          </cell>
          <cell r="K272" t="str">
            <v/>
          </cell>
          <cell r="P272" t="str">
            <v>لايوجد</v>
          </cell>
        </row>
        <row r="273">
          <cell r="C273" t="str">
            <v/>
          </cell>
          <cell r="G273" t="str">
            <v/>
          </cell>
          <cell r="H273" t="e">
            <v>#VALUE!</v>
          </cell>
          <cell r="I273" t="e">
            <v>#VALUE!</v>
          </cell>
          <cell r="J273" t="e">
            <v>#VALUE!</v>
          </cell>
          <cell r="K273" t="str">
            <v/>
          </cell>
          <cell r="P273" t="str">
            <v>لايوجد</v>
          </cell>
        </row>
        <row r="274">
          <cell r="C274" t="str">
            <v/>
          </cell>
          <cell r="G274" t="str">
            <v/>
          </cell>
          <cell r="H274" t="e">
            <v>#VALUE!</v>
          </cell>
          <cell r="I274" t="e">
            <v>#VALUE!</v>
          </cell>
          <cell r="J274" t="e">
            <v>#VALUE!</v>
          </cell>
          <cell r="K274" t="str">
            <v/>
          </cell>
          <cell r="P274" t="str">
            <v>لايوجد</v>
          </cell>
        </row>
        <row r="275">
          <cell r="C275" t="str">
            <v/>
          </cell>
          <cell r="G275" t="str">
            <v/>
          </cell>
          <cell r="H275" t="e">
            <v>#VALUE!</v>
          </cell>
          <cell r="I275" t="e">
            <v>#VALUE!</v>
          </cell>
          <cell r="J275" t="e">
            <v>#VALUE!</v>
          </cell>
          <cell r="K275" t="str">
            <v/>
          </cell>
          <cell r="P275" t="str">
            <v>لايوجد</v>
          </cell>
        </row>
        <row r="276">
          <cell r="C276" t="str">
            <v/>
          </cell>
          <cell r="G276" t="str">
            <v/>
          </cell>
          <cell r="H276" t="e">
            <v>#VALUE!</v>
          </cell>
          <cell r="I276" t="e">
            <v>#VALUE!</v>
          </cell>
          <cell r="J276" t="e">
            <v>#VALUE!</v>
          </cell>
          <cell r="K276" t="str">
            <v/>
          </cell>
          <cell r="P276" t="str">
            <v>لايوجد</v>
          </cell>
        </row>
        <row r="277">
          <cell r="C277" t="str">
            <v/>
          </cell>
          <cell r="G277" t="str">
            <v/>
          </cell>
          <cell r="H277" t="e">
            <v>#VALUE!</v>
          </cell>
          <cell r="I277" t="e">
            <v>#VALUE!</v>
          </cell>
          <cell r="J277" t="e">
            <v>#VALUE!</v>
          </cell>
          <cell r="K277" t="str">
            <v/>
          </cell>
          <cell r="P277" t="str">
            <v>لايوجد</v>
          </cell>
        </row>
        <row r="278">
          <cell r="C278" t="str">
            <v/>
          </cell>
          <cell r="G278" t="str">
            <v/>
          </cell>
          <cell r="H278" t="e">
            <v>#VALUE!</v>
          </cell>
          <cell r="I278" t="e">
            <v>#VALUE!</v>
          </cell>
          <cell r="J278" t="e">
            <v>#VALUE!</v>
          </cell>
          <cell r="K278" t="str">
            <v/>
          </cell>
          <cell r="P278" t="str">
            <v>لايوجد</v>
          </cell>
        </row>
        <row r="279">
          <cell r="C279" t="str">
            <v/>
          </cell>
          <cell r="G279" t="str">
            <v/>
          </cell>
          <cell r="H279" t="e">
            <v>#VALUE!</v>
          </cell>
          <cell r="I279" t="e">
            <v>#VALUE!</v>
          </cell>
          <cell r="J279" t="e">
            <v>#VALUE!</v>
          </cell>
          <cell r="K279" t="str">
            <v/>
          </cell>
          <cell r="P279" t="str">
            <v>لايوجد</v>
          </cell>
        </row>
        <row r="280">
          <cell r="C280" t="str">
            <v/>
          </cell>
          <cell r="G280" t="str">
            <v/>
          </cell>
          <cell r="H280" t="e">
            <v>#VALUE!</v>
          </cell>
          <cell r="I280" t="e">
            <v>#VALUE!</v>
          </cell>
          <cell r="J280" t="e">
            <v>#VALUE!</v>
          </cell>
          <cell r="K280" t="str">
            <v/>
          </cell>
          <cell r="P280" t="str">
            <v>لايوجد</v>
          </cell>
        </row>
        <row r="281">
          <cell r="C281" t="str">
            <v/>
          </cell>
          <cell r="G281" t="str">
            <v/>
          </cell>
          <cell r="H281" t="e">
            <v>#VALUE!</v>
          </cell>
          <cell r="I281" t="e">
            <v>#VALUE!</v>
          </cell>
          <cell r="J281" t="e">
            <v>#VALUE!</v>
          </cell>
          <cell r="K281" t="str">
            <v/>
          </cell>
          <cell r="P281" t="str">
            <v>لايوجد</v>
          </cell>
        </row>
        <row r="282">
          <cell r="C282" t="str">
            <v/>
          </cell>
          <cell r="G282" t="str">
            <v/>
          </cell>
          <cell r="H282" t="e">
            <v>#VALUE!</v>
          </cell>
          <cell r="I282" t="e">
            <v>#VALUE!</v>
          </cell>
          <cell r="J282" t="e">
            <v>#VALUE!</v>
          </cell>
          <cell r="K282" t="str">
            <v/>
          </cell>
          <cell r="P282" t="str">
            <v>لايوجد</v>
          </cell>
        </row>
        <row r="283">
          <cell r="C283" t="str">
            <v/>
          </cell>
          <cell r="G283" t="str">
            <v/>
          </cell>
          <cell r="H283" t="e">
            <v>#VALUE!</v>
          </cell>
          <cell r="I283" t="e">
            <v>#VALUE!</v>
          </cell>
          <cell r="J283" t="e">
            <v>#VALUE!</v>
          </cell>
          <cell r="K283" t="str">
            <v/>
          </cell>
          <cell r="P283" t="str">
            <v>لايوجد</v>
          </cell>
        </row>
        <row r="284">
          <cell r="C284" t="str">
            <v/>
          </cell>
          <cell r="G284" t="str">
            <v/>
          </cell>
          <cell r="H284" t="e">
            <v>#VALUE!</v>
          </cell>
          <cell r="I284" t="e">
            <v>#VALUE!</v>
          </cell>
          <cell r="J284" t="e">
            <v>#VALUE!</v>
          </cell>
          <cell r="K284" t="str">
            <v/>
          </cell>
          <cell r="P284" t="str">
            <v>لايوجد</v>
          </cell>
        </row>
        <row r="285">
          <cell r="C285" t="str">
            <v/>
          </cell>
          <cell r="G285" t="str">
            <v/>
          </cell>
          <cell r="H285" t="e">
            <v>#VALUE!</v>
          </cell>
          <cell r="I285" t="e">
            <v>#VALUE!</v>
          </cell>
          <cell r="J285" t="e">
            <v>#VALUE!</v>
          </cell>
          <cell r="K285" t="str">
            <v/>
          </cell>
          <cell r="P285" t="str">
            <v>لايوجد</v>
          </cell>
        </row>
        <row r="286">
          <cell r="C286" t="str">
            <v/>
          </cell>
          <cell r="G286" t="str">
            <v/>
          </cell>
          <cell r="H286" t="e">
            <v>#VALUE!</v>
          </cell>
          <cell r="I286" t="e">
            <v>#VALUE!</v>
          </cell>
          <cell r="J286" t="e">
            <v>#VALUE!</v>
          </cell>
          <cell r="K286" t="str">
            <v/>
          </cell>
          <cell r="P286" t="str">
            <v>لايوجد</v>
          </cell>
        </row>
        <row r="287">
          <cell r="C287" t="str">
            <v/>
          </cell>
          <cell r="G287" t="str">
            <v/>
          </cell>
          <cell r="H287" t="e">
            <v>#VALUE!</v>
          </cell>
          <cell r="I287" t="e">
            <v>#VALUE!</v>
          </cell>
          <cell r="J287" t="e">
            <v>#VALUE!</v>
          </cell>
          <cell r="K287" t="str">
            <v/>
          </cell>
          <cell r="P287" t="str">
            <v>لايوجد</v>
          </cell>
        </row>
        <row r="288">
          <cell r="C288" t="str">
            <v/>
          </cell>
          <cell r="G288" t="str">
            <v/>
          </cell>
          <cell r="H288" t="e">
            <v>#VALUE!</v>
          </cell>
          <cell r="I288" t="e">
            <v>#VALUE!</v>
          </cell>
          <cell r="J288" t="e">
            <v>#VALUE!</v>
          </cell>
          <cell r="K288" t="str">
            <v/>
          </cell>
          <cell r="P288" t="str">
            <v>لايوجد</v>
          </cell>
        </row>
        <row r="289">
          <cell r="C289" t="str">
            <v/>
          </cell>
          <cell r="G289" t="str">
            <v/>
          </cell>
          <cell r="H289" t="e">
            <v>#VALUE!</v>
          </cell>
          <cell r="I289" t="e">
            <v>#VALUE!</v>
          </cell>
          <cell r="J289" t="e">
            <v>#VALUE!</v>
          </cell>
          <cell r="K289" t="str">
            <v/>
          </cell>
          <cell r="P289" t="str">
            <v>لايوجد</v>
          </cell>
        </row>
        <row r="290">
          <cell r="C290" t="str">
            <v/>
          </cell>
          <cell r="G290" t="str">
            <v/>
          </cell>
          <cell r="H290" t="e">
            <v>#VALUE!</v>
          </cell>
          <cell r="I290" t="e">
            <v>#VALUE!</v>
          </cell>
          <cell r="J290" t="e">
            <v>#VALUE!</v>
          </cell>
          <cell r="K290" t="str">
            <v/>
          </cell>
          <cell r="P290" t="str">
            <v>لايوجد</v>
          </cell>
        </row>
        <row r="291">
          <cell r="C291" t="str">
            <v/>
          </cell>
          <cell r="G291" t="str">
            <v/>
          </cell>
          <cell r="H291" t="e">
            <v>#VALUE!</v>
          </cell>
          <cell r="I291" t="e">
            <v>#VALUE!</v>
          </cell>
          <cell r="J291" t="e">
            <v>#VALUE!</v>
          </cell>
          <cell r="K291" t="str">
            <v/>
          </cell>
          <cell r="P291" t="str">
            <v>لايوجد</v>
          </cell>
        </row>
        <row r="292">
          <cell r="C292" t="str">
            <v/>
          </cell>
          <cell r="G292" t="str">
            <v/>
          </cell>
          <cell r="H292" t="e">
            <v>#VALUE!</v>
          </cell>
          <cell r="I292" t="e">
            <v>#VALUE!</v>
          </cell>
          <cell r="J292" t="e">
            <v>#VALUE!</v>
          </cell>
          <cell r="K292" t="str">
            <v/>
          </cell>
          <cell r="P292" t="str">
            <v>لايوجد</v>
          </cell>
        </row>
        <row r="293">
          <cell r="C293" t="str">
            <v/>
          </cell>
          <cell r="G293" t="str">
            <v/>
          </cell>
          <cell r="H293" t="e">
            <v>#VALUE!</v>
          </cell>
          <cell r="I293" t="e">
            <v>#VALUE!</v>
          </cell>
          <cell r="J293" t="e">
            <v>#VALUE!</v>
          </cell>
          <cell r="K293" t="str">
            <v/>
          </cell>
          <cell r="P293" t="str">
            <v>لايوجد</v>
          </cell>
        </row>
        <row r="294">
          <cell r="C294" t="str">
            <v/>
          </cell>
          <cell r="G294" t="str">
            <v/>
          </cell>
          <cell r="H294" t="e">
            <v>#VALUE!</v>
          </cell>
          <cell r="I294" t="e">
            <v>#VALUE!</v>
          </cell>
          <cell r="J294" t="e">
            <v>#VALUE!</v>
          </cell>
          <cell r="K294" t="str">
            <v/>
          </cell>
          <cell r="P294" t="str">
            <v>لايوجد</v>
          </cell>
        </row>
        <row r="295">
          <cell r="C295" t="str">
            <v/>
          </cell>
          <cell r="G295" t="str">
            <v/>
          </cell>
          <cell r="H295" t="e">
            <v>#VALUE!</v>
          </cell>
          <cell r="I295" t="e">
            <v>#VALUE!</v>
          </cell>
          <cell r="J295" t="e">
            <v>#VALUE!</v>
          </cell>
          <cell r="K295" t="str">
            <v/>
          </cell>
          <cell r="P295" t="str">
            <v>لايوجد</v>
          </cell>
        </row>
        <row r="296">
          <cell r="C296" t="str">
            <v/>
          </cell>
          <cell r="G296" t="str">
            <v/>
          </cell>
          <cell r="H296" t="e">
            <v>#VALUE!</v>
          </cell>
          <cell r="I296" t="e">
            <v>#VALUE!</v>
          </cell>
          <cell r="J296" t="e">
            <v>#VALUE!</v>
          </cell>
          <cell r="K296" t="str">
            <v/>
          </cell>
          <cell r="P296" t="str">
            <v>لايوجد</v>
          </cell>
        </row>
        <row r="297">
          <cell r="C297" t="str">
            <v/>
          </cell>
          <cell r="G297" t="str">
            <v/>
          </cell>
          <cell r="H297" t="e">
            <v>#VALUE!</v>
          </cell>
          <cell r="I297" t="e">
            <v>#VALUE!</v>
          </cell>
          <cell r="J297" t="e">
            <v>#VALUE!</v>
          </cell>
          <cell r="K297" t="str">
            <v/>
          </cell>
          <cell r="P297" t="str">
            <v>لايوجد</v>
          </cell>
        </row>
        <row r="298">
          <cell r="C298" t="str">
            <v/>
          </cell>
          <cell r="G298" t="str">
            <v/>
          </cell>
          <cell r="H298" t="e">
            <v>#VALUE!</v>
          </cell>
          <cell r="I298" t="e">
            <v>#VALUE!</v>
          </cell>
          <cell r="J298" t="e">
            <v>#VALUE!</v>
          </cell>
          <cell r="K298" t="str">
            <v/>
          </cell>
          <cell r="P298" t="str">
            <v>لايوجد</v>
          </cell>
        </row>
        <row r="299">
          <cell r="C299" t="str">
            <v/>
          </cell>
          <cell r="G299" t="str">
            <v/>
          </cell>
          <cell r="H299" t="e">
            <v>#VALUE!</v>
          </cell>
          <cell r="I299" t="e">
            <v>#VALUE!</v>
          </cell>
          <cell r="J299" t="e">
            <v>#VALUE!</v>
          </cell>
          <cell r="K299" t="str">
            <v/>
          </cell>
          <cell r="P299" t="str">
            <v>لايوجد</v>
          </cell>
        </row>
        <row r="300">
          <cell r="C300" t="str">
            <v/>
          </cell>
          <cell r="G300" t="str">
            <v/>
          </cell>
          <cell r="H300" t="e">
            <v>#VALUE!</v>
          </cell>
          <cell r="I300" t="e">
            <v>#VALUE!</v>
          </cell>
          <cell r="J300" t="e">
            <v>#VALUE!</v>
          </cell>
          <cell r="K300" t="str">
            <v/>
          </cell>
          <cell r="P300" t="str">
            <v>لايوجد</v>
          </cell>
        </row>
        <row r="301">
          <cell r="C301" t="str">
            <v/>
          </cell>
          <cell r="G301" t="str">
            <v/>
          </cell>
          <cell r="H301" t="e">
            <v>#VALUE!</v>
          </cell>
          <cell r="I301" t="e">
            <v>#VALUE!</v>
          </cell>
          <cell r="J301" t="e">
            <v>#VALUE!</v>
          </cell>
          <cell r="K301" t="str">
            <v/>
          </cell>
          <cell r="P301" t="str">
            <v>لايوجد</v>
          </cell>
        </row>
        <row r="302">
          <cell r="C302" t="str">
            <v/>
          </cell>
          <cell r="G302" t="str">
            <v/>
          </cell>
          <cell r="H302" t="e">
            <v>#VALUE!</v>
          </cell>
          <cell r="I302" t="e">
            <v>#VALUE!</v>
          </cell>
          <cell r="J302" t="e">
            <v>#VALUE!</v>
          </cell>
          <cell r="K302" t="str">
            <v/>
          </cell>
          <cell r="P302" t="str">
            <v>لايوجد</v>
          </cell>
        </row>
        <row r="303">
          <cell r="C303" t="str">
            <v/>
          </cell>
          <cell r="G303" t="str">
            <v/>
          </cell>
          <cell r="H303" t="e">
            <v>#VALUE!</v>
          </cell>
          <cell r="I303" t="e">
            <v>#VALUE!</v>
          </cell>
          <cell r="J303" t="e">
            <v>#VALUE!</v>
          </cell>
          <cell r="K303" t="str">
            <v/>
          </cell>
          <cell r="P303" t="str">
            <v>لايوجد</v>
          </cell>
        </row>
        <row r="304">
          <cell r="C304" t="str">
            <v/>
          </cell>
          <cell r="G304" t="str">
            <v/>
          </cell>
          <cell r="H304" t="e">
            <v>#VALUE!</v>
          </cell>
          <cell r="I304" t="e">
            <v>#VALUE!</v>
          </cell>
          <cell r="J304" t="e">
            <v>#VALUE!</v>
          </cell>
          <cell r="K304" t="str">
            <v/>
          </cell>
          <cell r="P304" t="str">
            <v>لايوجد</v>
          </cell>
        </row>
        <row r="305">
          <cell r="C305" t="str">
            <v/>
          </cell>
          <cell r="G305" t="str">
            <v/>
          </cell>
          <cell r="H305" t="e">
            <v>#VALUE!</v>
          </cell>
          <cell r="I305" t="e">
            <v>#VALUE!</v>
          </cell>
          <cell r="J305" t="e">
            <v>#VALUE!</v>
          </cell>
          <cell r="K305" t="str">
            <v/>
          </cell>
          <cell r="P305" t="str">
            <v>لايوجد</v>
          </cell>
        </row>
        <row r="306">
          <cell r="C306" t="str">
            <v/>
          </cell>
          <cell r="G306" t="str">
            <v/>
          </cell>
          <cell r="H306" t="e">
            <v>#VALUE!</v>
          </cell>
          <cell r="I306" t="e">
            <v>#VALUE!</v>
          </cell>
          <cell r="J306" t="e">
            <v>#VALUE!</v>
          </cell>
          <cell r="K306" t="str">
            <v/>
          </cell>
          <cell r="P306" t="str">
            <v>لايوجد</v>
          </cell>
        </row>
        <row r="307">
          <cell r="C307" t="str">
            <v/>
          </cell>
          <cell r="G307" t="str">
            <v/>
          </cell>
          <cell r="H307" t="e">
            <v>#VALUE!</v>
          </cell>
          <cell r="I307" t="e">
            <v>#VALUE!</v>
          </cell>
          <cell r="J307" t="e">
            <v>#VALUE!</v>
          </cell>
          <cell r="K307" t="str">
            <v/>
          </cell>
          <cell r="P307" t="str">
            <v>لايوجد</v>
          </cell>
        </row>
        <row r="308">
          <cell r="C308" t="str">
            <v/>
          </cell>
          <cell r="G308" t="str">
            <v/>
          </cell>
          <cell r="H308" t="e">
            <v>#VALUE!</v>
          </cell>
          <cell r="I308" t="e">
            <v>#VALUE!</v>
          </cell>
          <cell r="J308" t="e">
            <v>#VALUE!</v>
          </cell>
          <cell r="K308" t="str">
            <v/>
          </cell>
          <cell r="P308" t="str">
            <v>لايوجد</v>
          </cell>
        </row>
        <row r="309">
          <cell r="C309" t="str">
            <v/>
          </cell>
          <cell r="G309" t="str">
            <v/>
          </cell>
          <cell r="H309" t="e">
            <v>#VALUE!</v>
          </cell>
          <cell r="I309" t="e">
            <v>#VALUE!</v>
          </cell>
          <cell r="J309" t="e">
            <v>#VALUE!</v>
          </cell>
          <cell r="K309" t="str">
            <v/>
          </cell>
          <cell r="P309" t="str">
            <v>لايوجد</v>
          </cell>
        </row>
        <row r="310">
          <cell r="C310" t="str">
            <v/>
          </cell>
          <cell r="G310" t="str">
            <v/>
          </cell>
          <cell r="H310" t="e">
            <v>#VALUE!</v>
          </cell>
          <cell r="I310" t="e">
            <v>#VALUE!</v>
          </cell>
          <cell r="J310" t="e">
            <v>#VALUE!</v>
          </cell>
          <cell r="K310" t="str">
            <v/>
          </cell>
          <cell r="P310" t="str">
            <v>لايوجد</v>
          </cell>
        </row>
        <row r="311">
          <cell r="C311" t="str">
            <v/>
          </cell>
          <cell r="G311" t="str">
            <v/>
          </cell>
          <cell r="H311" t="e">
            <v>#VALUE!</v>
          </cell>
          <cell r="I311" t="e">
            <v>#VALUE!</v>
          </cell>
          <cell r="J311" t="e">
            <v>#VALUE!</v>
          </cell>
          <cell r="K311" t="str">
            <v/>
          </cell>
          <cell r="P311" t="str">
            <v>لايوجد</v>
          </cell>
        </row>
        <row r="312">
          <cell r="C312" t="str">
            <v/>
          </cell>
          <cell r="G312" t="str">
            <v/>
          </cell>
          <cell r="H312" t="e">
            <v>#VALUE!</v>
          </cell>
          <cell r="I312" t="e">
            <v>#VALUE!</v>
          </cell>
          <cell r="J312" t="e">
            <v>#VALUE!</v>
          </cell>
          <cell r="K312" t="str">
            <v/>
          </cell>
          <cell r="P312" t="str">
            <v>لايوجد</v>
          </cell>
        </row>
        <row r="313">
          <cell r="C313" t="str">
            <v/>
          </cell>
          <cell r="G313" t="str">
            <v/>
          </cell>
          <cell r="H313" t="e">
            <v>#VALUE!</v>
          </cell>
          <cell r="I313" t="e">
            <v>#VALUE!</v>
          </cell>
          <cell r="J313" t="e">
            <v>#VALUE!</v>
          </cell>
          <cell r="K313" t="str">
            <v/>
          </cell>
          <cell r="P313" t="str">
            <v>لايوجد</v>
          </cell>
        </row>
        <row r="314">
          <cell r="C314" t="str">
            <v/>
          </cell>
          <cell r="G314" t="str">
            <v/>
          </cell>
          <cell r="H314" t="e">
            <v>#VALUE!</v>
          </cell>
          <cell r="I314" t="e">
            <v>#VALUE!</v>
          </cell>
          <cell r="J314" t="e">
            <v>#VALUE!</v>
          </cell>
          <cell r="K314" t="str">
            <v/>
          </cell>
          <cell r="P314" t="str">
            <v>لايوجد</v>
          </cell>
        </row>
        <row r="315">
          <cell r="C315" t="str">
            <v/>
          </cell>
          <cell r="G315" t="str">
            <v/>
          </cell>
          <cell r="H315" t="e">
            <v>#VALUE!</v>
          </cell>
          <cell r="I315" t="e">
            <v>#VALUE!</v>
          </cell>
          <cell r="J315" t="e">
            <v>#VALUE!</v>
          </cell>
          <cell r="K315" t="str">
            <v/>
          </cell>
          <cell r="P315" t="str">
            <v>لايوجد</v>
          </cell>
        </row>
        <row r="316">
          <cell r="C316" t="str">
            <v/>
          </cell>
          <cell r="G316" t="str">
            <v/>
          </cell>
          <cell r="H316" t="e">
            <v>#VALUE!</v>
          </cell>
          <cell r="I316" t="e">
            <v>#VALUE!</v>
          </cell>
          <cell r="J316" t="e">
            <v>#VALUE!</v>
          </cell>
          <cell r="K316" t="str">
            <v/>
          </cell>
          <cell r="P316" t="str">
            <v>لايوجد</v>
          </cell>
        </row>
        <row r="317">
          <cell r="C317" t="str">
            <v/>
          </cell>
          <cell r="G317" t="str">
            <v/>
          </cell>
          <cell r="H317" t="e">
            <v>#VALUE!</v>
          </cell>
          <cell r="I317" t="e">
            <v>#VALUE!</v>
          </cell>
          <cell r="J317" t="e">
            <v>#VALUE!</v>
          </cell>
          <cell r="K317" t="str">
            <v/>
          </cell>
          <cell r="P317" t="str">
            <v>لايوجد</v>
          </cell>
        </row>
        <row r="318">
          <cell r="C318" t="str">
            <v/>
          </cell>
          <cell r="G318" t="str">
            <v/>
          </cell>
          <cell r="H318" t="e">
            <v>#VALUE!</v>
          </cell>
          <cell r="I318" t="e">
            <v>#VALUE!</v>
          </cell>
          <cell r="J318" t="e">
            <v>#VALUE!</v>
          </cell>
          <cell r="K318" t="str">
            <v/>
          </cell>
          <cell r="P318" t="str">
            <v>لايوجد</v>
          </cell>
        </row>
        <row r="319">
          <cell r="C319" t="str">
            <v/>
          </cell>
          <cell r="G319" t="str">
            <v/>
          </cell>
          <cell r="H319" t="e">
            <v>#VALUE!</v>
          </cell>
          <cell r="I319" t="e">
            <v>#VALUE!</v>
          </cell>
          <cell r="J319" t="e">
            <v>#VALUE!</v>
          </cell>
          <cell r="K319" t="str">
            <v/>
          </cell>
          <cell r="P319" t="str">
            <v>لايوجد</v>
          </cell>
        </row>
        <row r="320">
          <cell r="C320" t="str">
            <v/>
          </cell>
          <cell r="G320" t="str">
            <v/>
          </cell>
          <cell r="H320" t="e">
            <v>#VALUE!</v>
          </cell>
          <cell r="I320" t="e">
            <v>#VALUE!</v>
          </cell>
          <cell r="J320" t="e">
            <v>#VALUE!</v>
          </cell>
          <cell r="K320" t="str">
            <v/>
          </cell>
          <cell r="P320" t="str">
            <v>لايوجد</v>
          </cell>
        </row>
        <row r="321">
          <cell r="C321" t="str">
            <v/>
          </cell>
          <cell r="G321" t="str">
            <v/>
          </cell>
          <cell r="H321" t="e">
            <v>#VALUE!</v>
          </cell>
          <cell r="I321" t="e">
            <v>#VALUE!</v>
          </cell>
          <cell r="J321" t="e">
            <v>#VALUE!</v>
          </cell>
          <cell r="K321" t="str">
            <v/>
          </cell>
          <cell r="P321" t="str">
            <v>لايوجد</v>
          </cell>
        </row>
        <row r="322">
          <cell r="C322" t="str">
            <v/>
          </cell>
          <cell r="G322" t="str">
            <v/>
          </cell>
          <cell r="H322" t="e">
            <v>#VALUE!</v>
          </cell>
          <cell r="I322" t="e">
            <v>#VALUE!</v>
          </cell>
          <cell r="J322" t="e">
            <v>#VALUE!</v>
          </cell>
          <cell r="K322" t="str">
            <v/>
          </cell>
          <cell r="P322" t="str">
            <v>لايوجد</v>
          </cell>
        </row>
        <row r="323">
          <cell r="C323" t="str">
            <v/>
          </cell>
          <cell r="G323" t="str">
            <v/>
          </cell>
          <cell r="H323" t="e">
            <v>#VALUE!</v>
          </cell>
          <cell r="I323" t="e">
            <v>#VALUE!</v>
          </cell>
          <cell r="J323" t="e">
            <v>#VALUE!</v>
          </cell>
          <cell r="K323" t="str">
            <v/>
          </cell>
          <cell r="P323" t="str">
            <v>لايوجد</v>
          </cell>
        </row>
        <row r="324">
          <cell r="C324" t="str">
            <v/>
          </cell>
          <cell r="G324" t="str">
            <v/>
          </cell>
          <cell r="H324" t="e">
            <v>#VALUE!</v>
          </cell>
          <cell r="I324" t="e">
            <v>#VALUE!</v>
          </cell>
          <cell r="J324" t="e">
            <v>#VALUE!</v>
          </cell>
          <cell r="K324" t="str">
            <v/>
          </cell>
          <cell r="P324" t="str">
            <v>لايوجد</v>
          </cell>
        </row>
        <row r="325">
          <cell r="C325" t="str">
            <v/>
          </cell>
          <cell r="G325" t="str">
            <v/>
          </cell>
          <cell r="H325" t="e">
            <v>#VALUE!</v>
          </cell>
          <cell r="I325" t="e">
            <v>#VALUE!</v>
          </cell>
          <cell r="J325" t="e">
            <v>#VALUE!</v>
          </cell>
          <cell r="K325" t="str">
            <v/>
          </cell>
          <cell r="P325" t="str">
            <v>لايوجد</v>
          </cell>
        </row>
        <row r="326">
          <cell r="C326" t="str">
            <v/>
          </cell>
          <cell r="G326" t="str">
            <v/>
          </cell>
          <cell r="H326" t="e">
            <v>#VALUE!</v>
          </cell>
          <cell r="I326" t="e">
            <v>#VALUE!</v>
          </cell>
          <cell r="J326" t="e">
            <v>#VALUE!</v>
          </cell>
          <cell r="K326" t="str">
            <v/>
          </cell>
          <cell r="P326" t="str">
            <v>لايوجد</v>
          </cell>
        </row>
        <row r="327">
          <cell r="C327" t="str">
            <v/>
          </cell>
          <cell r="G327" t="str">
            <v/>
          </cell>
          <cell r="H327" t="e">
            <v>#VALUE!</v>
          </cell>
          <cell r="I327" t="e">
            <v>#VALUE!</v>
          </cell>
          <cell r="J327" t="e">
            <v>#VALUE!</v>
          </cell>
          <cell r="K327" t="str">
            <v/>
          </cell>
          <cell r="P327" t="str">
            <v>لايوجد</v>
          </cell>
        </row>
        <row r="328">
          <cell r="C328" t="str">
            <v/>
          </cell>
          <cell r="G328" t="str">
            <v/>
          </cell>
          <cell r="H328" t="e">
            <v>#VALUE!</v>
          </cell>
          <cell r="I328" t="e">
            <v>#VALUE!</v>
          </cell>
          <cell r="J328" t="e">
            <v>#VALUE!</v>
          </cell>
          <cell r="K328" t="str">
            <v/>
          </cell>
          <cell r="P328" t="str">
            <v>لايوجد</v>
          </cell>
        </row>
        <row r="329">
          <cell r="C329" t="str">
            <v/>
          </cell>
          <cell r="G329" t="str">
            <v/>
          </cell>
          <cell r="H329" t="e">
            <v>#VALUE!</v>
          </cell>
          <cell r="I329" t="e">
            <v>#VALUE!</v>
          </cell>
          <cell r="J329" t="e">
            <v>#VALUE!</v>
          </cell>
          <cell r="K329" t="str">
            <v/>
          </cell>
          <cell r="P329" t="str">
            <v>لايوجد</v>
          </cell>
        </row>
        <row r="330">
          <cell r="C330" t="str">
            <v/>
          </cell>
          <cell r="G330" t="str">
            <v/>
          </cell>
          <cell r="H330" t="e">
            <v>#VALUE!</v>
          </cell>
          <cell r="I330" t="e">
            <v>#VALUE!</v>
          </cell>
          <cell r="J330" t="e">
            <v>#VALUE!</v>
          </cell>
          <cell r="K330" t="str">
            <v/>
          </cell>
          <cell r="P330" t="str">
            <v>لايوجد</v>
          </cell>
        </row>
        <row r="331">
          <cell r="C331" t="str">
            <v/>
          </cell>
          <cell r="G331" t="str">
            <v/>
          </cell>
          <cell r="H331" t="e">
            <v>#VALUE!</v>
          </cell>
          <cell r="I331" t="e">
            <v>#VALUE!</v>
          </cell>
          <cell r="J331" t="e">
            <v>#VALUE!</v>
          </cell>
          <cell r="K331" t="str">
            <v/>
          </cell>
          <cell r="P331" t="str">
            <v>لايوجد</v>
          </cell>
        </row>
        <row r="332">
          <cell r="C332" t="str">
            <v/>
          </cell>
          <cell r="G332" t="str">
            <v/>
          </cell>
          <cell r="H332" t="e">
            <v>#VALUE!</v>
          </cell>
          <cell r="I332" t="e">
            <v>#VALUE!</v>
          </cell>
          <cell r="J332" t="e">
            <v>#VALUE!</v>
          </cell>
          <cell r="K332" t="str">
            <v/>
          </cell>
          <cell r="P332" t="str">
            <v>لايوجد</v>
          </cell>
        </row>
        <row r="333">
          <cell r="C333" t="str">
            <v/>
          </cell>
          <cell r="G333" t="str">
            <v/>
          </cell>
          <cell r="H333" t="e">
            <v>#VALUE!</v>
          </cell>
          <cell r="I333" t="e">
            <v>#VALUE!</v>
          </cell>
          <cell r="J333" t="e">
            <v>#VALUE!</v>
          </cell>
          <cell r="K333" t="str">
            <v/>
          </cell>
          <cell r="P333" t="str">
            <v>لايوجد</v>
          </cell>
        </row>
        <row r="334">
          <cell r="C334" t="str">
            <v/>
          </cell>
          <cell r="G334" t="str">
            <v/>
          </cell>
          <cell r="H334" t="e">
            <v>#VALUE!</v>
          </cell>
          <cell r="I334" t="e">
            <v>#VALUE!</v>
          </cell>
          <cell r="J334" t="e">
            <v>#VALUE!</v>
          </cell>
          <cell r="K334" t="str">
            <v/>
          </cell>
          <cell r="P334" t="str">
            <v>لايوجد</v>
          </cell>
        </row>
        <row r="335">
          <cell r="C335" t="str">
            <v/>
          </cell>
          <cell r="G335" t="str">
            <v/>
          </cell>
          <cell r="H335" t="e">
            <v>#VALUE!</v>
          </cell>
          <cell r="I335" t="e">
            <v>#VALUE!</v>
          </cell>
          <cell r="J335" t="e">
            <v>#VALUE!</v>
          </cell>
          <cell r="K335" t="str">
            <v/>
          </cell>
          <cell r="P335" t="str">
            <v>لايوجد</v>
          </cell>
        </row>
        <row r="336">
          <cell r="C336" t="str">
            <v/>
          </cell>
          <cell r="G336" t="str">
            <v/>
          </cell>
          <cell r="H336" t="e">
            <v>#VALUE!</v>
          </cell>
          <cell r="I336" t="e">
            <v>#VALUE!</v>
          </cell>
          <cell r="J336" t="e">
            <v>#VALUE!</v>
          </cell>
          <cell r="K336" t="str">
            <v/>
          </cell>
          <cell r="P336" t="str">
            <v>لايوجد</v>
          </cell>
        </row>
        <row r="337">
          <cell r="C337" t="str">
            <v/>
          </cell>
          <cell r="G337" t="str">
            <v/>
          </cell>
          <cell r="H337" t="e">
            <v>#VALUE!</v>
          </cell>
          <cell r="I337" t="e">
            <v>#VALUE!</v>
          </cell>
          <cell r="J337" t="e">
            <v>#VALUE!</v>
          </cell>
          <cell r="K337" t="str">
            <v/>
          </cell>
          <cell r="P337" t="str">
            <v>لايوجد</v>
          </cell>
        </row>
        <row r="338">
          <cell r="C338" t="str">
            <v/>
          </cell>
          <cell r="G338" t="str">
            <v/>
          </cell>
          <cell r="H338" t="e">
            <v>#VALUE!</v>
          </cell>
          <cell r="I338" t="e">
            <v>#VALUE!</v>
          </cell>
          <cell r="J338" t="e">
            <v>#VALUE!</v>
          </cell>
          <cell r="K338" t="str">
            <v/>
          </cell>
          <cell r="P338" t="str">
            <v>لايوجد</v>
          </cell>
        </row>
        <row r="339">
          <cell r="C339" t="str">
            <v/>
          </cell>
          <cell r="G339" t="str">
            <v/>
          </cell>
          <cell r="H339" t="e">
            <v>#VALUE!</v>
          </cell>
          <cell r="I339" t="e">
            <v>#VALUE!</v>
          </cell>
          <cell r="J339" t="e">
            <v>#VALUE!</v>
          </cell>
          <cell r="K339" t="str">
            <v/>
          </cell>
          <cell r="P339" t="str">
            <v>لايوجد</v>
          </cell>
        </row>
        <row r="340">
          <cell r="C340" t="str">
            <v/>
          </cell>
          <cell r="G340" t="str">
            <v/>
          </cell>
          <cell r="H340" t="e">
            <v>#VALUE!</v>
          </cell>
          <cell r="I340" t="e">
            <v>#VALUE!</v>
          </cell>
          <cell r="J340" t="e">
            <v>#VALUE!</v>
          </cell>
          <cell r="K340" t="str">
            <v/>
          </cell>
          <cell r="P340" t="str">
            <v>لايوجد</v>
          </cell>
        </row>
        <row r="341">
          <cell r="C341" t="str">
            <v/>
          </cell>
          <cell r="G341" t="str">
            <v/>
          </cell>
          <cell r="H341" t="e">
            <v>#VALUE!</v>
          </cell>
          <cell r="I341" t="e">
            <v>#VALUE!</v>
          </cell>
          <cell r="J341" t="e">
            <v>#VALUE!</v>
          </cell>
          <cell r="K341" t="str">
            <v/>
          </cell>
          <cell r="P341" t="str">
            <v>لايوجد</v>
          </cell>
        </row>
        <row r="342">
          <cell r="C342" t="str">
            <v/>
          </cell>
          <cell r="G342" t="str">
            <v/>
          </cell>
          <cell r="H342" t="e">
            <v>#VALUE!</v>
          </cell>
          <cell r="I342" t="e">
            <v>#VALUE!</v>
          </cell>
          <cell r="J342" t="e">
            <v>#VALUE!</v>
          </cell>
          <cell r="K342" t="str">
            <v/>
          </cell>
          <cell r="P342" t="str">
            <v>لايوجد</v>
          </cell>
        </row>
        <row r="343">
          <cell r="C343" t="str">
            <v/>
          </cell>
          <cell r="G343" t="str">
            <v/>
          </cell>
          <cell r="H343" t="e">
            <v>#VALUE!</v>
          </cell>
          <cell r="I343" t="e">
            <v>#VALUE!</v>
          </cell>
          <cell r="J343" t="e">
            <v>#VALUE!</v>
          </cell>
          <cell r="K343" t="str">
            <v/>
          </cell>
          <cell r="P343" t="str">
            <v>لايوجد</v>
          </cell>
        </row>
        <row r="344">
          <cell r="C344" t="str">
            <v/>
          </cell>
          <cell r="G344" t="str">
            <v/>
          </cell>
          <cell r="H344" t="e">
            <v>#VALUE!</v>
          </cell>
          <cell r="I344" t="e">
            <v>#VALUE!</v>
          </cell>
          <cell r="J344" t="e">
            <v>#VALUE!</v>
          </cell>
          <cell r="K344" t="str">
            <v/>
          </cell>
          <cell r="P344" t="str">
            <v>لايوجد</v>
          </cell>
        </row>
        <row r="345">
          <cell r="C345" t="str">
            <v/>
          </cell>
          <cell r="G345" t="str">
            <v/>
          </cell>
          <cell r="H345" t="e">
            <v>#VALUE!</v>
          </cell>
          <cell r="I345" t="e">
            <v>#VALUE!</v>
          </cell>
          <cell r="J345" t="e">
            <v>#VALUE!</v>
          </cell>
          <cell r="K345" t="str">
            <v/>
          </cell>
          <cell r="P345" t="str">
            <v>لايوجد</v>
          </cell>
        </row>
        <row r="346">
          <cell r="C346" t="str">
            <v/>
          </cell>
          <cell r="G346" t="str">
            <v/>
          </cell>
          <cell r="H346" t="e">
            <v>#VALUE!</v>
          </cell>
          <cell r="I346" t="e">
            <v>#VALUE!</v>
          </cell>
          <cell r="J346" t="e">
            <v>#VALUE!</v>
          </cell>
          <cell r="K346" t="str">
            <v/>
          </cell>
          <cell r="P346" t="str">
            <v>لايوجد</v>
          </cell>
        </row>
        <row r="347">
          <cell r="C347" t="str">
            <v/>
          </cell>
          <cell r="G347" t="str">
            <v/>
          </cell>
          <cell r="H347" t="e">
            <v>#VALUE!</v>
          </cell>
          <cell r="I347" t="e">
            <v>#VALUE!</v>
          </cell>
          <cell r="J347" t="e">
            <v>#VALUE!</v>
          </cell>
          <cell r="K347" t="str">
            <v/>
          </cell>
          <cell r="P347" t="str">
            <v>لايوجد</v>
          </cell>
        </row>
        <row r="348">
          <cell r="C348" t="str">
            <v/>
          </cell>
          <cell r="G348" t="str">
            <v/>
          </cell>
          <cell r="H348" t="e">
            <v>#VALUE!</v>
          </cell>
          <cell r="I348" t="e">
            <v>#VALUE!</v>
          </cell>
          <cell r="J348" t="e">
            <v>#VALUE!</v>
          </cell>
          <cell r="K348" t="str">
            <v/>
          </cell>
          <cell r="P348" t="str">
            <v>لايوجد</v>
          </cell>
        </row>
        <row r="349">
          <cell r="C349" t="str">
            <v/>
          </cell>
          <cell r="G349" t="str">
            <v/>
          </cell>
          <cell r="H349" t="e">
            <v>#VALUE!</v>
          </cell>
          <cell r="I349" t="e">
            <v>#VALUE!</v>
          </cell>
          <cell r="J349" t="e">
            <v>#VALUE!</v>
          </cell>
          <cell r="K349" t="str">
            <v/>
          </cell>
          <cell r="P349" t="str">
            <v>لايوجد</v>
          </cell>
        </row>
        <row r="350">
          <cell r="C350" t="str">
            <v/>
          </cell>
          <cell r="G350" t="str">
            <v/>
          </cell>
          <cell r="H350" t="e">
            <v>#VALUE!</v>
          </cell>
          <cell r="I350" t="e">
            <v>#VALUE!</v>
          </cell>
          <cell r="J350" t="e">
            <v>#VALUE!</v>
          </cell>
          <cell r="K350" t="str">
            <v/>
          </cell>
          <cell r="P350" t="str">
            <v>لايوجد</v>
          </cell>
        </row>
        <row r="351">
          <cell r="C351" t="str">
            <v/>
          </cell>
          <cell r="G351" t="str">
            <v/>
          </cell>
          <cell r="H351" t="e">
            <v>#VALUE!</v>
          </cell>
          <cell r="I351" t="e">
            <v>#VALUE!</v>
          </cell>
          <cell r="J351" t="e">
            <v>#VALUE!</v>
          </cell>
          <cell r="K351" t="str">
            <v/>
          </cell>
          <cell r="P351" t="str">
            <v>لايوجد</v>
          </cell>
        </row>
        <row r="352">
          <cell r="C352" t="str">
            <v/>
          </cell>
          <cell r="G352" t="str">
            <v/>
          </cell>
          <cell r="H352" t="e">
            <v>#VALUE!</v>
          </cell>
          <cell r="I352" t="e">
            <v>#VALUE!</v>
          </cell>
          <cell r="J352" t="e">
            <v>#VALUE!</v>
          </cell>
          <cell r="K352" t="str">
            <v/>
          </cell>
          <cell r="P352" t="str">
            <v>لايوجد</v>
          </cell>
        </row>
        <row r="353">
          <cell r="C353" t="str">
            <v/>
          </cell>
          <cell r="G353" t="str">
            <v/>
          </cell>
          <cell r="H353" t="e">
            <v>#VALUE!</v>
          </cell>
          <cell r="I353" t="e">
            <v>#VALUE!</v>
          </cell>
          <cell r="J353" t="e">
            <v>#VALUE!</v>
          </cell>
          <cell r="K353" t="str">
            <v/>
          </cell>
          <cell r="P353" t="str">
            <v>لايوجد</v>
          </cell>
        </row>
        <row r="354">
          <cell r="C354" t="str">
            <v/>
          </cell>
          <cell r="G354" t="str">
            <v/>
          </cell>
          <cell r="H354" t="e">
            <v>#VALUE!</v>
          </cell>
          <cell r="I354" t="e">
            <v>#VALUE!</v>
          </cell>
          <cell r="J354" t="e">
            <v>#VALUE!</v>
          </cell>
          <cell r="K354" t="str">
            <v/>
          </cell>
          <cell r="P354" t="str">
            <v>لايوجد</v>
          </cell>
        </row>
        <row r="355">
          <cell r="C355" t="str">
            <v/>
          </cell>
          <cell r="G355" t="str">
            <v/>
          </cell>
          <cell r="H355" t="e">
            <v>#VALUE!</v>
          </cell>
          <cell r="I355" t="e">
            <v>#VALUE!</v>
          </cell>
          <cell r="J355" t="e">
            <v>#VALUE!</v>
          </cell>
          <cell r="K355" t="str">
            <v/>
          </cell>
          <cell r="P355" t="str">
            <v>لايوجد</v>
          </cell>
        </row>
        <row r="356">
          <cell r="C356" t="str">
            <v/>
          </cell>
          <cell r="G356" t="str">
            <v/>
          </cell>
          <cell r="H356" t="e">
            <v>#VALUE!</v>
          </cell>
          <cell r="I356" t="e">
            <v>#VALUE!</v>
          </cell>
          <cell r="J356" t="e">
            <v>#VALUE!</v>
          </cell>
          <cell r="K356" t="str">
            <v/>
          </cell>
          <cell r="P356" t="str">
            <v>لايوجد</v>
          </cell>
        </row>
        <row r="357">
          <cell r="C357" t="str">
            <v/>
          </cell>
          <cell r="G357" t="str">
            <v/>
          </cell>
          <cell r="H357" t="e">
            <v>#VALUE!</v>
          </cell>
          <cell r="I357" t="e">
            <v>#VALUE!</v>
          </cell>
          <cell r="J357" t="e">
            <v>#VALUE!</v>
          </cell>
          <cell r="K357" t="str">
            <v/>
          </cell>
          <cell r="P357" t="str">
            <v>لايوجد</v>
          </cell>
        </row>
        <row r="358">
          <cell r="C358" t="str">
            <v/>
          </cell>
          <cell r="G358" t="str">
            <v/>
          </cell>
          <cell r="H358" t="e">
            <v>#VALUE!</v>
          </cell>
          <cell r="I358" t="e">
            <v>#VALUE!</v>
          </cell>
          <cell r="J358" t="e">
            <v>#VALUE!</v>
          </cell>
          <cell r="K358" t="str">
            <v/>
          </cell>
          <cell r="P358" t="str">
            <v>لايوجد</v>
          </cell>
        </row>
        <row r="359">
          <cell r="C359" t="str">
            <v/>
          </cell>
          <cell r="G359" t="str">
            <v/>
          </cell>
          <cell r="H359" t="e">
            <v>#VALUE!</v>
          </cell>
          <cell r="I359" t="e">
            <v>#VALUE!</v>
          </cell>
          <cell r="J359" t="e">
            <v>#VALUE!</v>
          </cell>
          <cell r="K359" t="str">
            <v/>
          </cell>
          <cell r="P359" t="str">
            <v>لايوجد</v>
          </cell>
        </row>
        <row r="360">
          <cell r="C360" t="str">
            <v/>
          </cell>
          <cell r="G360" t="str">
            <v/>
          </cell>
          <cell r="H360" t="e">
            <v>#VALUE!</v>
          </cell>
          <cell r="I360" t="e">
            <v>#VALUE!</v>
          </cell>
          <cell r="J360" t="e">
            <v>#VALUE!</v>
          </cell>
          <cell r="K360" t="str">
            <v/>
          </cell>
          <cell r="P360" t="str">
            <v>لايوجد</v>
          </cell>
        </row>
        <row r="361">
          <cell r="C361" t="str">
            <v/>
          </cell>
          <cell r="G361" t="str">
            <v/>
          </cell>
          <cell r="H361" t="e">
            <v>#VALUE!</v>
          </cell>
          <cell r="I361" t="e">
            <v>#VALUE!</v>
          </cell>
          <cell r="J361" t="e">
            <v>#VALUE!</v>
          </cell>
          <cell r="K361" t="str">
            <v/>
          </cell>
          <cell r="P361" t="str">
            <v>لايوجد</v>
          </cell>
        </row>
        <row r="362">
          <cell r="C362" t="str">
            <v/>
          </cell>
          <cell r="G362" t="str">
            <v/>
          </cell>
          <cell r="H362" t="e">
            <v>#VALUE!</v>
          </cell>
          <cell r="I362" t="e">
            <v>#VALUE!</v>
          </cell>
          <cell r="J362" t="e">
            <v>#VALUE!</v>
          </cell>
          <cell r="K362" t="str">
            <v/>
          </cell>
          <cell r="P362" t="str">
            <v>لايوجد</v>
          </cell>
        </row>
        <row r="363">
          <cell r="C363" t="str">
            <v/>
          </cell>
          <cell r="G363" t="str">
            <v/>
          </cell>
          <cell r="H363" t="e">
            <v>#VALUE!</v>
          </cell>
          <cell r="I363" t="e">
            <v>#VALUE!</v>
          </cell>
          <cell r="J363" t="e">
            <v>#VALUE!</v>
          </cell>
          <cell r="K363" t="str">
            <v/>
          </cell>
          <cell r="P363" t="str">
            <v>لايوجد</v>
          </cell>
        </row>
        <row r="364">
          <cell r="C364" t="str">
            <v/>
          </cell>
          <cell r="G364" t="str">
            <v/>
          </cell>
          <cell r="H364" t="e">
            <v>#VALUE!</v>
          </cell>
          <cell r="I364" t="e">
            <v>#VALUE!</v>
          </cell>
          <cell r="J364" t="e">
            <v>#VALUE!</v>
          </cell>
          <cell r="K364" t="str">
            <v/>
          </cell>
          <cell r="P364" t="str">
            <v>لايوجد</v>
          </cell>
        </row>
        <row r="365">
          <cell r="C365" t="str">
            <v/>
          </cell>
          <cell r="G365" t="str">
            <v/>
          </cell>
          <cell r="H365" t="e">
            <v>#VALUE!</v>
          </cell>
          <cell r="I365" t="e">
            <v>#VALUE!</v>
          </cell>
          <cell r="J365" t="e">
            <v>#VALUE!</v>
          </cell>
          <cell r="K365" t="str">
            <v/>
          </cell>
          <cell r="P365" t="str">
            <v>لايوجد</v>
          </cell>
        </row>
        <row r="366">
          <cell r="C366" t="str">
            <v/>
          </cell>
          <cell r="G366" t="str">
            <v/>
          </cell>
          <cell r="H366" t="e">
            <v>#VALUE!</v>
          </cell>
          <cell r="I366" t="e">
            <v>#VALUE!</v>
          </cell>
          <cell r="J366" t="e">
            <v>#VALUE!</v>
          </cell>
          <cell r="K366" t="str">
            <v/>
          </cell>
          <cell r="P366" t="str">
            <v>لايوجد</v>
          </cell>
        </row>
        <row r="367">
          <cell r="C367" t="str">
            <v/>
          </cell>
          <cell r="G367" t="str">
            <v/>
          </cell>
          <cell r="H367" t="e">
            <v>#VALUE!</v>
          </cell>
          <cell r="I367" t="e">
            <v>#VALUE!</v>
          </cell>
          <cell r="J367" t="e">
            <v>#VALUE!</v>
          </cell>
          <cell r="K367" t="str">
            <v/>
          </cell>
          <cell r="P367" t="str">
            <v>لايوجد</v>
          </cell>
        </row>
        <row r="368">
          <cell r="C368" t="str">
            <v/>
          </cell>
          <cell r="G368" t="str">
            <v/>
          </cell>
          <cell r="H368" t="e">
            <v>#VALUE!</v>
          </cell>
          <cell r="I368" t="e">
            <v>#VALUE!</v>
          </cell>
          <cell r="J368" t="e">
            <v>#VALUE!</v>
          </cell>
          <cell r="K368" t="str">
            <v/>
          </cell>
          <cell r="P368" t="str">
            <v>لايوجد</v>
          </cell>
        </row>
        <row r="369">
          <cell r="C369" t="str">
            <v/>
          </cell>
          <cell r="G369" t="str">
            <v/>
          </cell>
          <cell r="H369" t="e">
            <v>#VALUE!</v>
          </cell>
          <cell r="I369" t="e">
            <v>#VALUE!</v>
          </cell>
          <cell r="J369" t="e">
            <v>#VALUE!</v>
          </cell>
          <cell r="K369" t="str">
            <v/>
          </cell>
          <cell r="P369" t="str">
            <v>لايوجد</v>
          </cell>
        </row>
        <row r="370">
          <cell r="C370" t="str">
            <v/>
          </cell>
          <cell r="G370" t="str">
            <v/>
          </cell>
          <cell r="H370" t="e">
            <v>#VALUE!</v>
          </cell>
          <cell r="I370" t="e">
            <v>#VALUE!</v>
          </cell>
          <cell r="J370" t="e">
            <v>#VALUE!</v>
          </cell>
          <cell r="K370" t="str">
            <v/>
          </cell>
          <cell r="P370" t="str">
            <v>لايوجد</v>
          </cell>
        </row>
        <row r="371">
          <cell r="C371" t="str">
            <v/>
          </cell>
          <cell r="G371" t="str">
            <v/>
          </cell>
          <cell r="H371" t="e">
            <v>#VALUE!</v>
          </cell>
          <cell r="I371" t="e">
            <v>#VALUE!</v>
          </cell>
          <cell r="J371" t="e">
            <v>#VALUE!</v>
          </cell>
          <cell r="K371" t="str">
            <v/>
          </cell>
          <cell r="P371" t="str">
            <v>لايوجد</v>
          </cell>
        </row>
        <row r="372">
          <cell r="C372" t="str">
            <v/>
          </cell>
          <cell r="G372" t="str">
            <v/>
          </cell>
          <cell r="H372" t="e">
            <v>#VALUE!</v>
          </cell>
          <cell r="I372" t="e">
            <v>#VALUE!</v>
          </cell>
          <cell r="J372" t="e">
            <v>#VALUE!</v>
          </cell>
          <cell r="K372" t="str">
            <v/>
          </cell>
          <cell r="P372" t="str">
            <v>لايوجد</v>
          </cell>
        </row>
        <row r="373">
          <cell r="C373" t="str">
            <v/>
          </cell>
          <cell r="G373" t="str">
            <v/>
          </cell>
          <cell r="H373" t="e">
            <v>#VALUE!</v>
          </cell>
          <cell r="I373" t="e">
            <v>#VALUE!</v>
          </cell>
          <cell r="J373" t="e">
            <v>#VALUE!</v>
          </cell>
          <cell r="K373" t="str">
            <v/>
          </cell>
          <cell r="P373" t="str">
            <v>لايوجد</v>
          </cell>
        </row>
        <row r="374">
          <cell r="C374" t="str">
            <v/>
          </cell>
          <cell r="G374" t="str">
            <v/>
          </cell>
          <cell r="H374" t="e">
            <v>#VALUE!</v>
          </cell>
          <cell r="I374" t="e">
            <v>#VALUE!</v>
          </cell>
          <cell r="J374" t="e">
            <v>#VALUE!</v>
          </cell>
          <cell r="K374" t="str">
            <v/>
          </cell>
          <cell r="P374" t="str">
            <v>لايوجد</v>
          </cell>
        </row>
        <row r="375">
          <cell r="C375" t="str">
            <v/>
          </cell>
          <cell r="G375" t="str">
            <v/>
          </cell>
          <cell r="H375" t="e">
            <v>#VALUE!</v>
          </cell>
          <cell r="I375" t="e">
            <v>#VALUE!</v>
          </cell>
          <cell r="J375" t="e">
            <v>#VALUE!</v>
          </cell>
          <cell r="K375" t="str">
            <v/>
          </cell>
          <cell r="P375" t="str">
            <v>لايوجد</v>
          </cell>
        </row>
        <row r="376">
          <cell r="C376" t="str">
            <v/>
          </cell>
          <cell r="G376" t="str">
            <v/>
          </cell>
          <cell r="H376" t="e">
            <v>#VALUE!</v>
          </cell>
          <cell r="I376" t="e">
            <v>#VALUE!</v>
          </cell>
          <cell r="J376" t="e">
            <v>#VALUE!</v>
          </cell>
          <cell r="K376" t="str">
            <v/>
          </cell>
          <cell r="P376" t="str">
            <v>لايوجد</v>
          </cell>
        </row>
        <row r="377">
          <cell r="C377" t="str">
            <v/>
          </cell>
          <cell r="G377" t="str">
            <v/>
          </cell>
          <cell r="H377" t="e">
            <v>#VALUE!</v>
          </cell>
          <cell r="I377" t="e">
            <v>#VALUE!</v>
          </cell>
          <cell r="J377" t="e">
            <v>#VALUE!</v>
          </cell>
          <cell r="K377" t="str">
            <v/>
          </cell>
          <cell r="P377" t="str">
            <v>لايوجد</v>
          </cell>
        </row>
        <row r="378">
          <cell r="C378" t="str">
            <v/>
          </cell>
          <cell r="G378" t="str">
            <v/>
          </cell>
          <cell r="H378" t="e">
            <v>#VALUE!</v>
          </cell>
          <cell r="I378" t="e">
            <v>#VALUE!</v>
          </cell>
          <cell r="J378" t="e">
            <v>#VALUE!</v>
          </cell>
          <cell r="K378" t="str">
            <v/>
          </cell>
          <cell r="P378" t="str">
            <v>لايوجد</v>
          </cell>
        </row>
        <row r="379">
          <cell r="C379" t="str">
            <v/>
          </cell>
          <cell r="G379" t="str">
            <v/>
          </cell>
          <cell r="H379" t="e">
            <v>#VALUE!</v>
          </cell>
          <cell r="I379" t="e">
            <v>#VALUE!</v>
          </cell>
          <cell r="J379" t="e">
            <v>#VALUE!</v>
          </cell>
          <cell r="K379" t="str">
            <v/>
          </cell>
          <cell r="P379" t="str">
            <v>لايوجد</v>
          </cell>
        </row>
        <row r="380">
          <cell r="C380" t="str">
            <v/>
          </cell>
          <cell r="G380" t="str">
            <v/>
          </cell>
          <cell r="H380" t="e">
            <v>#VALUE!</v>
          </cell>
          <cell r="I380" t="e">
            <v>#VALUE!</v>
          </cell>
          <cell r="J380" t="e">
            <v>#VALUE!</v>
          </cell>
          <cell r="K380" t="str">
            <v/>
          </cell>
          <cell r="P380" t="str">
            <v>لايوجد</v>
          </cell>
        </row>
        <row r="381">
          <cell r="C381" t="str">
            <v/>
          </cell>
          <cell r="G381" t="str">
            <v/>
          </cell>
          <cell r="H381" t="e">
            <v>#VALUE!</v>
          </cell>
          <cell r="I381" t="e">
            <v>#VALUE!</v>
          </cell>
          <cell r="J381" t="e">
            <v>#VALUE!</v>
          </cell>
          <cell r="K381" t="str">
            <v/>
          </cell>
          <cell r="P381" t="str">
            <v>لايوجد</v>
          </cell>
        </row>
        <row r="382">
          <cell r="C382" t="str">
            <v/>
          </cell>
          <cell r="G382" t="str">
            <v/>
          </cell>
          <cell r="H382" t="e">
            <v>#VALUE!</v>
          </cell>
          <cell r="I382" t="e">
            <v>#VALUE!</v>
          </cell>
          <cell r="J382" t="e">
            <v>#VALUE!</v>
          </cell>
          <cell r="K382" t="str">
            <v/>
          </cell>
          <cell r="P382" t="str">
            <v>لايوجد</v>
          </cell>
        </row>
        <row r="383">
          <cell r="C383" t="str">
            <v/>
          </cell>
          <cell r="G383" t="str">
            <v/>
          </cell>
          <cell r="H383" t="e">
            <v>#VALUE!</v>
          </cell>
          <cell r="I383" t="e">
            <v>#VALUE!</v>
          </cell>
          <cell r="J383" t="e">
            <v>#VALUE!</v>
          </cell>
          <cell r="K383" t="str">
            <v/>
          </cell>
          <cell r="P383" t="str">
            <v>لايوجد</v>
          </cell>
        </row>
        <row r="384">
          <cell r="C384" t="str">
            <v/>
          </cell>
          <cell r="G384" t="str">
            <v/>
          </cell>
          <cell r="H384" t="e">
            <v>#VALUE!</v>
          </cell>
          <cell r="I384" t="e">
            <v>#VALUE!</v>
          </cell>
          <cell r="J384" t="e">
            <v>#VALUE!</v>
          </cell>
          <cell r="K384" t="str">
            <v/>
          </cell>
          <cell r="P384" t="str">
            <v>لايوجد</v>
          </cell>
        </row>
        <row r="385">
          <cell r="C385" t="str">
            <v/>
          </cell>
          <cell r="G385" t="str">
            <v/>
          </cell>
          <cell r="H385" t="e">
            <v>#VALUE!</v>
          </cell>
          <cell r="I385" t="e">
            <v>#VALUE!</v>
          </cell>
          <cell r="J385" t="e">
            <v>#VALUE!</v>
          </cell>
          <cell r="K385" t="str">
            <v/>
          </cell>
          <cell r="P385" t="str">
            <v>لايوجد</v>
          </cell>
        </row>
        <row r="386">
          <cell r="C386" t="str">
            <v/>
          </cell>
          <cell r="G386" t="str">
            <v/>
          </cell>
          <cell r="H386" t="e">
            <v>#VALUE!</v>
          </cell>
          <cell r="I386" t="e">
            <v>#VALUE!</v>
          </cell>
          <cell r="J386" t="e">
            <v>#VALUE!</v>
          </cell>
          <cell r="K386" t="str">
            <v/>
          </cell>
          <cell r="P386" t="str">
            <v>لايوجد</v>
          </cell>
        </row>
        <row r="387">
          <cell r="C387" t="str">
            <v/>
          </cell>
          <cell r="G387" t="str">
            <v/>
          </cell>
          <cell r="H387" t="e">
            <v>#VALUE!</v>
          </cell>
          <cell r="I387" t="e">
            <v>#VALUE!</v>
          </cell>
          <cell r="J387" t="e">
            <v>#VALUE!</v>
          </cell>
          <cell r="K387" t="str">
            <v/>
          </cell>
          <cell r="P387" t="str">
            <v>لايوجد</v>
          </cell>
        </row>
        <row r="388">
          <cell r="C388" t="str">
            <v/>
          </cell>
          <cell r="G388" t="str">
            <v/>
          </cell>
          <cell r="H388" t="e">
            <v>#VALUE!</v>
          </cell>
          <cell r="I388" t="e">
            <v>#VALUE!</v>
          </cell>
          <cell r="J388" t="e">
            <v>#VALUE!</v>
          </cell>
          <cell r="K388" t="str">
            <v/>
          </cell>
          <cell r="P388" t="str">
            <v>لايوجد</v>
          </cell>
        </row>
        <row r="389">
          <cell r="C389" t="str">
            <v/>
          </cell>
          <cell r="G389" t="str">
            <v/>
          </cell>
          <cell r="H389" t="e">
            <v>#VALUE!</v>
          </cell>
          <cell r="I389" t="e">
            <v>#VALUE!</v>
          </cell>
          <cell r="J389" t="e">
            <v>#VALUE!</v>
          </cell>
          <cell r="K389" t="str">
            <v/>
          </cell>
          <cell r="P389" t="str">
            <v>لايوجد</v>
          </cell>
        </row>
        <row r="390">
          <cell r="C390" t="str">
            <v/>
          </cell>
          <cell r="G390" t="str">
            <v/>
          </cell>
          <cell r="H390" t="e">
            <v>#VALUE!</v>
          </cell>
          <cell r="I390" t="e">
            <v>#VALUE!</v>
          </cell>
          <cell r="J390" t="e">
            <v>#VALUE!</v>
          </cell>
          <cell r="K390" t="str">
            <v/>
          </cell>
          <cell r="P390" t="str">
            <v>لايوجد</v>
          </cell>
        </row>
        <row r="391">
          <cell r="C391" t="str">
            <v/>
          </cell>
          <cell r="G391" t="str">
            <v/>
          </cell>
          <cell r="H391" t="e">
            <v>#VALUE!</v>
          </cell>
          <cell r="I391" t="e">
            <v>#VALUE!</v>
          </cell>
          <cell r="J391" t="e">
            <v>#VALUE!</v>
          </cell>
          <cell r="K391" t="str">
            <v/>
          </cell>
          <cell r="P391" t="str">
            <v>لايوجد</v>
          </cell>
        </row>
        <row r="392">
          <cell r="C392" t="str">
            <v/>
          </cell>
          <cell r="G392" t="str">
            <v/>
          </cell>
          <cell r="H392" t="e">
            <v>#VALUE!</v>
          </cell>
          <cell r="I392" t="e">
            <v>#VALUE!</v>
          </cell>
          <cell r="J392" t="e">
            <v>#VALUE!</v>
          </cell>
          <cell r="K392" t="str">
            <v/>
          </cell>
          <cell r="P392" t="str">
            <v>لايوجد</v>
          </cell>
        </row>
        <row r="393">
          <cell r="C393" t="str">
            <v/>
          </cell>
          <cell r="G393" t="str">
            <v/>
          </cell>
          <cell r="H393" t="e">
            <v>#VALUE!</v>
          </cell>
          <cell r="I393" t="e">
            <v>#VALUE!</v>
          </cell>
          <cell r="J393" t="e">
            <v>#VALUE!</v>
          </cell>
          <cell r="K393" t="str">
            <v/>
          </cell>
          <cell r="P393" t="str">
            <v>لايوجد</v>
          </cell>
        </row>
        <row r="394">
          <cell r="C394" t="str">
            <v/>
          </cell>
          <cell r="G394" t="str">
            <v/>
          </cell>
          <cell r="H394" t="e">
            <v>#VALUE!</v>
          </cell>
          <cell r="I394" t="e">
            <v>#VALUE!</v>
          </cell>
          <cell r="J394" t="e">
            <v>#VALUE!</v>
          </cell>
          <cell r="K394" t="str">
            <v/>
          </cell>
          <cell r="P394" t="str">
            <v>لايوجد</v>
          </cell>
        </row>
        <row r="395">
          <cell r="C395" t="str">
            <v/>
          </cell>
          <cell r="G395" t="str">
            <v/>
          </cell>
          <cell r="H395" t="e">
            <v>#VALUE!</v>
          </cell>
          <cell r="I395" t="e">
            <v>#VALUE!</v>
          </cell>
          <cell r="J395" t="e">
            <v>#VALUE!</v>
          </cell>
          <cell r="K395" t="str">
            <v/>
          </cell>
          <cell r="P395" t="str">
            <v>لايوجد</v>
          </cell>
        </row>
        <row r="396">
          <cell r="C396" t="str">
            <v/>
          </cell>
          <cell r="G396" t="str">
            <v/>
          </cell>
          <cell r="H396" t="e">
            <v>#VALUE!</v>
          </cell>
          <cell r="I396" t="e">
            <v>#VALUE!</v>
          </cell>
          <cell r="J396" t="e">
            <v>#VALUE!</v>
          </cell>
          <cell r="K396" t="str">
            <v/>
          </cell>
          <cell r="P396" t="str">
            <v>لايوجد</v>
          </cell>
        </row>
        <row r="397">
          <cell r="C397" t="str">
            <v/>
          </cell>
          <cell r="G397" t="str">
            <v/>
          </cell>
          <cell r="H397" t="e">
            <v>#VALUE!</v>
          </cell>
          <cell r="I397" t="e">
            <v>#VALUE!</v>
          </cell>
          <cell r="J397" t="e">
            <v>#VALUE!</v>
          </cell>
          <cell r="K397" t="str">
            <v/>
          </cell>
          <cell r="P397" t="str">
            <v>لايوجد</v>
          </cell>
        </row>
        <row r="398">
          <cell r="C398" t="str">
            <v/>
          </cell>
          <cell r="G398" t="str">
            <v/>
          </cell>
          <cell r="H398" t="e">
            <v>#VALUE!</v>
          </cell>
          <cell r="I398" t="e">
            <v>#VALUE!</v>
          </cell>
          <cell r="J398" t="e">
            <v>#VALUE!</v>
          </cell>
          <cell r="K398" t="str">
            <v/>
          </cell>
          <cell r="P398" t="str">
            <v>لايوجد</v>
          </cell>
        </row>
        <row r="399">
          <cell r="C399" t="str">
            <v/>
          </cell>
          <cell r="G399" t="str">
            <v/>
          </cell>
          <cell r="H399" t="e">
            <v>#VALUE!</v>
          </cell>
          <cell r="I399" t="e">
            <v>#VALUE!</v>
          </cell>
          <cell r="J399" t="e">
            <v>#VALUE!</v>
          </cell>
          <cell r="K399" t="str">
            <v/>
          </cell>
          <cell r="P399" t="str">
            <v>لايوجد</v>
          </cell>
        </row>
        <row r="400">
          <cell r="C400" t="str">
            <v/>
          </cell>
          <cell r="G400" t="str">
            <v/>
          </cell>
          <cell r="H400" t="e">
            <v>#VALUE!</v>
          </cell>
          <cell r="I400" t="e">
            <v>#VALUE!</v>
          </cell>
          <cell r="J400" t="e">
            <v>#VALUE!</v>
          </cell>
          <cell r="K400" t="str">
            <v/>
          </cell>
          <cell r="P400" t="str">
            <v>لايوجد</v>
          </cell>
        </row>
        <row r="401">
          <cell r="C401" t="str">
            <v/>
          </cell>
          <cell r="G401" t="str">
            <v/>
          </cell>
          <cell r="H401" t="e">
            <v>#VALUE!</v>
          </cell>
          <cell r="I401" t="e">
            <v>#VALUE!</v>
          </cell>
          <cell r="J401" t="e">
            <v>#VALUE!</v>
          </cell>
          <cell r="K401" t="str">
            <v/>
          </cell>
          <cell r="P401" t="str">
            <v>لايوجد</v>
          </cell>
        </row>
        <row r="402">
          <cell r="C402" t="str">
            <v/>
          </cell>
          <cell r="G402" t="str">
            <v/>
          </cell>
          <cell r="H402" t="e">
            <v>#VALUE!</v>
          </cell>
          <cell r="I402" t="e">
            <v>#VALUE!</v>
          </cell>
          <cell r="J402" t="e">
            <v>#VALUE!</v>
          </cell>
          <cell r="K402" t="str">
            <v/>
          </cell>
          <cell r="P402" t="str">
            <v>لايوجد</v>
          </cell>
        </row>
        <row r="403">
          <cell r="C403" t="str">
            <v/>
          </cell>
          <cell r="G403" t="str">
            <v/>
          </cell>
          <cell r="H403" t="e">
            <v>#VALUE!</v>
          </cell>
          <cell r="I403" t="e">
            <v>#VALUE!</v>
          </cell>
          <cell r="J403" t="e">
            <v>#VALUE!</v>
          </cell>
          <cell r="K403" t="str">
            <v/>
          </cell>
          <cell r="P403" t="str">
            <v>لايوجد</v>
          </cell>
        </row>
        <row r="404">
          <cell r="C404" t="str">
            <v/>
          </cell>
          <cell r="G404" t="str">
            <v/>
          </cell>
          <cell r="H404" t="e">
            <v>#VALUE!</v>
          </cell>
          <cell r="I404" t="e">
            <v>#VALUE!</v>
          </cell>
          <cell r="J404" t="e">
            <v>#VALUE!</v>
          </cell>
          <cell r="K404" t="str">
            <v/>
          </cell>
          <cell r="P404" t="str">
            <v>لايوجد</v>
          </cell>
        </row>
        <row r="405">
          <cell r="C405" t="str">
            <v/>
          </cell>
          <cell r="G405" t="str">
            <v/>
          </cell>
          <cell r="H405" t="e">
            <v>#VALUE!</v>
          </cell>
          <cell r="I405" t="e">
            <v>#VALUE!</v>
          </cell>
          <cell r="J405" t="e">
            <v>#VALUE!</v>
          </cell>
          <cell r="K405" t="str">
            <v/>
          </cell>
          <cell r="P405" t="str">
            <v>لايوجد</v>
          </cell>
        </row>
        <row r="406">
          <cell r="C406" t="str">
            <v/>
          </cell>
          <cell r="G406" t="str">
            <v/>
          </cell>
          <cell r="H406" t="e">
            <v>#VALUE!</v>
          </cell>
          <cell r="I406" t="e">
            <v>#VALUE!</v>
          </cell>
          <cell r="J406" t="e">
            <v>#VALUE!</v>
          </cell>
          <cell r="K406" t="str">
            <v/>
          </cell>
          <cell r="P406" t="str">
            <v>لايوجد</v>
          </cell>
        </row>
        <row r="407">
          <cell r="C407" t="str">
            <v/>
          </cell>
          <cell r="G407" t="str">
            <v/>
          </cell>
          <cell r="H407" t="e">
            <v>#VALUE!</v>
          </cell>
          <cell r="I407" t="e">
            <v>#VALUE!</v>
          </cell>
          <cell r="J407" t="e">
            <v>#VALUE!</v>
          </cell>
          <cell r="K407" t="str">
            <v/>
          </cell>
          <cell r="P407" t="str">
            <v>لايوجد</v>
          </cell>
        </row>
        <row r="408">
          <cell r="C408" t="str">
            <v/>
          </cell>
          <cell r="G408" t="str">
            <v/>
          </cell>
          <cell r="H408" t="e">
            <v>#VALUE!</v>
          </cell>
          <cell r="I408" t="e">
            <v>#VALUE!</v>
          </cell>
          <cell r="J408" t="e">
            <v>#VALUE!</v>
          </cell>
          <cell r="K408" t="str">
            <v/>
          </cell>
          <cell r="P408" t="str">
            <v>لايوجد</v>
          </cell>
        </row>
        <row r="409">
          <cell r="C409" t="str">
            <v/>
          </cell>
          <cell r="G409" t="str">
            <v/>
          </cell>
          <cell r="H409" t="e">
            <v>#VALUE!</v>
          </cell>
          <cell r="I409" t="e">
            <v>#VALUE!</v>
          </cell>
          <cell r="J409" t="e">
            <v>#VALUE!</v>
          </cell>
          <cell r="K409" t="str">
            <v/>
          </cell>
          <cell r="P409" t="str">
            <v>لايوجد</v>
          </cell>
        </row>
        <row r="410">
          <cell r="C410" t="str">
            <v/>
          </cell>
          <cell r="G410" t="str">
            <v/>
          </cell>
          <cell r="H410" t="e">
            <v>#VALUE!</v>
          </cell>
          <cell r="I410" t="e">
            <v>#VALUE!</v>
          </cell>
          <cell r="J410" t="e">
            <v>#VALUE!</v>
          </cell>
          <cell r="K410" t="str">
            <v/>
          </cell>
          <cell r="P410" t="str">
            <v>لايوجد</v>
          </cell>
        </row>
        <row r="411">
          <cell r="C411" t="str">
            <v/>
          </cell>
          <cell r="G411" t="str">
            <v/>
          </cell>
          <cell r="H411" t="e">
            <v>#VALUE!</v>
          </cell>
          <cell r="I411" t="e">
            <v>#VALUE!</v>
          </cell>
          <cell r="J411" t="e">
            <v>#VALUE!</v>
          </cell>
          <cell r="K411" t="str">
            <v/>
          </cell>
          <cell r="P411" t="str">
            <v>لايوجد</v>
          </cell>
        </row>
        <row r="412">
          <cell r="C412" t="str">
            <v/>
          </cell>
          <cell r="G412" t="str">
            <v/>
          </cell>
          <cell r="H412" t="e">
            <v>#VALUE!</v>
          </cell>
          <cell r="I412" t="e">
            <v>#VALUE!</v>
          </cell>
          <cell r="J412" t="e">
            <v>#VALUE!</v>
          </cell>
          <cell r="K412" t="str">
            <v/>
          </cell>
          <cell r="P412" t="str">
            <v>لايوجد</v>
          </cell>
        </row>
        <row r="413">
          <cell r="C413" t="str">
            <v/>
          </cell>
          <cell r="G413" t="str">
            <v/>
          </cell>
          <cell r="H413" t="e">
            <v>#VALUE!</v>
          </cell>
          <cell r="I413" t="e">
            <v>#VALUE!</v>
          </cell>
          <cell r="J413" t="e">
            <v>#VALUE!</v>
          </cell>
          <cell r="K413" t="str">
            <v/>
          </cell>
          <cell r="P413" t="str">
            <v>لايوجد</v>
          </cell>
        </row>
        <row r="414">
          <cell r="C414" t="str">
            <v/>
          </cell>
          <cell r="G414" t="str">
            <v/>
          </cell>
          <cell r="H414" t="e">
            <v>#VALUE!</v>
          </cell>
          <cell r="I414" t="e">
            <v>#VALUE!</v>
          </cell>
          <cell r="J414" t="e">
            <v>#VALUE!</v>
          </cell>
          <cell r="K414" t="str">
            <v/>
          </cell>
          <cell r="P414" t="str">
            <v>لايوجد</v>
          </cell>
        </row>
        <row r="415">
          <cell r="C415" t="str">
            <v/>
          </cell>
          <cell r="G415" t="str">
            <v/>
          </cell>
          <cell r="H415" t="e">
            <v>#VALUE!</v>
          </cell>
          <cell r="I415" t="e">
            <v>#VALUE!</v>
          </cell>
          <cell r="J415" t="e">
            <v>#VALUE!</v>
          </cell>
          <cell r="K415" t="str">
            <v/>
          </cell>
          <cell r="P415" t="str">
            <v>لايوجد</v>
          </cell>
        </row>
        <row r="416">
          <cell r="C416" t="str">
            <v/>
          </cell>
          <cell r="G416" t="str">
            <v/>
          </cell>
          <cell r="H416" t="e">
            <v>#VALUE!</v>
          </cell>
          <cell r="I416" t="e">
            <v>#VALUE!</v>
          </cell>
          <cell r="J416" t="e">
            <v>#VALUE!</v>
          </cell>
          <cell r="K416" t="str">
            <v/>
          </cell>
          <cell r="P416" t="str">
            <v>لايوجد</v>
          </cell>
        </row>
        <row r="417">
          <cell r="C417" t="str">
            <v/>
          </cell>
          <cell r="G417" t="str">
            <v/>
          </cell>
          <cell r="H417" t="e">
            <v>#VALUE!</v>
          </cell>
          <cell r="I417" t="e">
            <v>#VALUE!</v>
          </cell>
          <cell r="J417" t="e">
            <v>#VALUE!</v>
          </cell>
          <cell r="K417" t="str">
            <v/>
          </cell>
          <cell r="P417" t="str">
            <v>لايوجد</v>
          </cell>
        </row>
        <row r="418">
          <cell r="C418" t="str">
            <v/>
          </cell>
          <cell r="G418" t="str">
            <v/>
          </cell>
          <cell r="H418" t="e">
            <v>#VALUE!</v>
          </cell>
          <cell r="I418" t="e">
            <v>#VALUE!</v>
          </cell>
          <cell r="J418" t="e">
            <v>#VALUE!</v>
          </cell>
          <cell r="K418" t="str">
            <v/>
          </cell>
          <cell r="P418" t="str">
            <v>لايوجد</v>
          </cell>
        </row>
        <row r="419">
          <cell r="C419" t="str">
            <v/>
          </cell>
          <cell r="G419" t="str">
            <v/>
          </cell>
          <cell r="H419" t="e">
            <v>#VALUE!</v>
          </cell>
          <cell r="I419" t="e">
            <v>#VALUE!</v>
          </cell>
          <cell r="J419" t="e">
            <v>#VALUE!</v>
          </cell>
          <cell r="K419" t="str">
            <v/>
          </cell>
          <cell r="P419" t="str">
            <v>لايوجد</v>
          </cell>
        </row>
        <row r="420">
          <cell r="C420" t="str">
            <v/>
          </cell>
          <cell r="G420" t="str">
            <v/>
          </cell>
          <cell r="H420" t="e">
            <v>#VALUE!</v>
          </cell>
          <cell r="I420" t="e">
            <v>#VALUE!</v>
          </cell>
          <cell r="J420" t="e">
            <v>#VALUE!</v>
          </cell>
          <cell r="K420" t="str">
            <v/>
          </cell>
          <cell r="P420" t="str">
            <v>لايوجد</v>
          </cell>
        </row>
        <row r="421">
          <cell r="C421" t="str">
            <v/>
          </cell>
          <cell r="G421" t="str">
            <v/>
          </cell>
          <cell r="H421" t="e">
            <v>#VALUE!</v>
          </cell>
          <cell r="I421" t="e">
            <v>#VALUE!</v>
          </cell>
          <cell r="J421" t="e">
            <v>#VALUE!</v>
          </cell>
          <cell r="K421" t="str">
            <v/>
          </cell>
          <cell r="P421" t="str">
            <v>لايوجد</v>
          </cell>
        </row>
        <row r="422">
          <cell r="C422" t="str">
            <v/>
          </cell>
          <cell r="G422" t="str">
            <v/>
          </cell>
          <cell r="H422" t="e">
            <v>#VALUE!</v>
          </cell>
          <cell r="I422" t="e">
            <v>#VALUE!</v>
          </cell>
          <cell r="J422" t="e">
            <v>#VALUE!</v>
          </cell>
          <cell r="K422" t="str">
            <v/>
          </cell>
          <cell r="P422" t="str">
            <v>لايوجد</v>
          </cell>
        </row>
        <row r="423">
          <cell r="C423" t="str">
            <v/>
          </cell>
          <cell r="G423" t="str">
            <v/>
          </cell>
          <cell r="H423" t="e">
            <v>#VALUE!</v>
          </cell>
          <cell r="I423" t="e">
            <v>#VALUE!</v>
          </cell>
          <cell r="J423" t="e">
            <v>#VALUE!</v>
          </cell>
          <cell r="K423" t="str">
            <v/>
          </cell>
          <cell r="P423" t="str">
            <v>لايوجد</v>
          </cell>
        </row>
        <row r="424">
          <cell r="C424" t="str">
            <v/>
          </cell>
          <cell r="G424" t="str">
            <v/>
          </cell>
          <cell r="H424" t="e">
            <v>#VALUE!</v>
          </cell>
          <cell r="I424" t="e">
            <v>#VALUE!</v>
          </cell>
          <cell r="J424" t="e">
            <v>#VALUE!</v>
          </cell>
          <cell r="K424" t="str">
            <v/>
          </cell>
          <cell r="P424" t="str">
            <v>لايوجد</v>
          </cell>
        </row>
        <row r="425">
          <cell r="C425" t="str">
            <v/>
          </cell>
          <cell r="G425" t="str">
            <v/>
          </cell>
          <cell r="H425" t="e">
            <v>#VALUE!</v>
          </cell>
          <cell r="I425" t="e">
            <v>#VALUE!</v>
          </cell>
          <cell r="J425" t="e">
            <v>#VALUE!</v>
          </cell>
          <cell r="K425" t="str">
            <v/>
          </cell>
          <cell r="P425" t="str">
            <v>لايوجد</v>
          </cell>
        </row>
        <row r="426">
          <cell r="C426" t="str">
            <v/>
          </cell>
          <cell r="G426" t="str">
            <v/>
          </cell>
          <cell r="H426" t="e">
            <v>#VALUE!</v>
          </cell>
          <cell r="I426" t="e">
            <v>#VALUE!</v>
          </cell>
          <cell r="J426" t="e">
            <v>#VALUE!</v>
          </cell>
          <cell r="K426" t="str">
            <v/>
          </cell>
          <cell r="P426" t="str">
            <v>لايوجد</v>
          </cell>
        </row>
        <row r="427">
          <cell r="C427" t="str">
            <v/>
          </cell>
          <cell r="G427" t="str">
            <v/>
          </cell>
          <cell r="H427" t="e">
            <v>#VALUE!</v>
          </cell>
          <cell r="I427" t="e">
            <v>#VALUE!</v>
          </cell>
          <cell r="J427" t="e">
            <v>#VALUE!</v>
          </cell>
          <cell r="K427" t="str">
            <v/>
          </cell>
          <cell r="P427" t="str">
            <v>لايوجد</v>
          </cell>
        </row>
        <row r="428">
          <cell r="C428" t="str">
            <v/>
          </cell>
          <cell r="G428" t="str">
            <v/>
          </cell>
          <cell r="H428" t="e">
            <v>#VALUE!</v>
          </cell>
          <cell r="I428" t="e">
            <v>#VALUE!</v>
          </cell>
          <cell r="J428" t="e">
            <v>#VALUE!</v>
          </cell>
          <cell r="K428" t="str">
            <v/>
          </cell>
          <cell r="P428" t="str">
            <v>لايوجد</v>
          </cell>
        </row>
        <row r="429">
          <cell r="C429" t="str">
            <v/>
          </cell>
          <cell r="G429" t="str">
            <v/>
          </cell>
          <cell r="H429" t="e">
            <v>#VALUE!</v>
          </cell>
          <cell r="I429" t="e">
            <v>#VALUE!</v>
          </cell>
          <cell r="J429" t="e">
            <v>#VALUE!</v>
          </cell>
          <cell r="K429" t="str">
            <v/>
          </cell>
          <cell r="P429" t="str">
            <v>لايوجد</v>
          </cell>
        </row>
        <row r="430">
          <cell r="C430" t="str">
            <v/>
          </cell>
          <cell r="G430" t="str">
            <v/>
          </cell>
          <cell r="H430" t="e">
            <v>#VALUE!</v>
          </cell>
          <cell r="I430" t="e">
            <v>#VALUE!</v>
          </cell>
          <cell r="J430" t="e">
            <v>#VALUE!</v>
          </cell>
          <cell r="K430" t="str">
            <v/>
          </cell>
          <cell r="P430" t="str">
            <v>لايوجد</v>
          </cell>
        </row>
        <row r="431">
          <cell r="C431" t="str">
            <v/>
          </cell>
          <cell r="G431" t="str">
            <v/>
          </cell>
          <cell r="H431" t="e">
            <v>#VALUE!</v>
          </cell>
          <cell r="I431" t="e">
            <v>#VALUE!</v>
          </cell>
          <cell r="J431" t="e">
            <v>#VALUE!</v>
          </cell>
          <cell r="K431" t="str">
            <v/>
          </cell>
          <cell r="P431" t="str">
            <v>لايوجد</v>
          </cell>
        </row>
        <row r="432">
          <cell r="C432" t="str">
            <v/>
          </cell>
          <cell r="G432" t="str">
            <v/>
          </cell>
          <cell r="H432" t="e">
            <v>#VALUE!</v>
          </cell>
          <cell r="I432" t="e">
            <v>#VALUE!</v>
          </cell>
          <cell r="J432" t="e">
            <v>#VALUE!</v>
          </cell>
          <cell r="K432" t="str">
            <v/>
          </cell>
          <cell r="P432" t="str">
            <v>لايوجد</v>
          </cell>
        </row>
        <row r="433">
          <cell r="C433" t="str">
            <v/>
          </cell>
          <cell r="G433" t="str">
            <v/>
          </cell>
          <cell r="H433" t="e">
            <v>#VALUE!</v>
          </cell>
          <cell r="I433" t="e">
            <v>#VALUE!</v>
          </cell>
          <cell r="J433" t="e">
            <v>#VALUE!</v>
          </cell>
          <cell r="K433" t="str">
            <v/>
          </cell>
          <cell r="P433" t="str">
            <v>لايوجد</v>
          </cell>
        </row>
        <row r="434">
          <cell r="C434" t="str">
            <v/>
          </cell>
          <cell r="G434" t="str">
            <v/>
          </cell>
          <cell r="H434" t="e">
            <v>#VALUE!</v>
          </cell>
          <cell r="I434" t="e">
            <v>#VALUE!</v>
          </cell>
          <cell r="J434" t="e">
            <v>#VALUE!</v>
          </cell>
          <cell r="K434" t="str">
            <v/>
          </cell>
          <cell r="P434" t="str">
            <v>لايوجد</v>
          </cell>
        </row>
        <row r="435">
          <cell r="C435" t="str">
            <v/>
          </cell>
          <cell r="G435" t="str">
            <v/>
          </cell>
          <cell r="H435" t="e">
            <v>#VALUE!</v>
          </cell>
          <cell r="I435" t="e">
            <v>#VALUE!</v>
          </cell>
          <cell r="J435" t="e">
            <v>#VALUE!</v>
          </cell>
          <cell r="K435" t="str">
            <v/>
          </cell>
          <cell r="P435" t="str">
            <v>لايوجد</v>
          </cell>
        </row>
        <row r="436">
          <cell r="C436" t="str">
            <v/>
          </cell>
          <cell r="G436" t="str">
            <v/>
          </cell>
          <cell r="H436" t="e">
            <v>#VALUE!</v>
          </cell>
          <cell r="I436" t="e">
            <v>#VALUE!</v>
          </cell>
          <cell r="J436" t="e">
            <v>#VALUE!</v>
          </cell>
          <cell r="K436" t="str">
            <v/>
          </cell>
          <cell r="P436" t="str">
            <v>لايوجد</v>
          </cell>
        </row>
        <row r="437">
          <cell r="C437" t="str">
            <v/>
          </cell>
          <cell r="G437" t="str">
            <v/>
          </cell>
          <cell r="H437" t="e">
            <v>#VALUE!</v>
          </cell>
          <cell r="I437" t="e">
            <v>#VALUE!</v>
          </cell>
          <cell r="J437" t="e">
            <v>#VALUE!</v>
          </cell>
          <cell r="K437" t="str">
            <v/>
          </cell>
          <cell r="P437" t="str">
            <v>لايوجد</v>
          </cell>
        </row>
        <row r="438">
          <cell r="C438" t="str">
            <v/>
          </cell>
          <cell r="G438" t="str">
            <v/>
          </cell>
          <cell r="H438" t="e">
            <v>#VALUE!</v>
          </cell>
          <cell r="I438" t="e">
            <v>#VALUE!</v>
          </cell>
          <cell r="J438" t="e">
            <v>#VALUE!</v>
          </cell>
          <cell r="K438" t="str">
            <v/>
          </cell>
          <cell r="P438" t="str">
            <v>لايوجد</v>
          </cell>
        </row>
        <row r="439">
          <cell r="C439" t="str">
            <v/>
          </cell>
          <cell r="G439" t="str">
            <v/>
          </cell>
          <cell r="H439" t="e">
            <v>#VALUE!</v>
          </cell>
          <cell r="I439" t="e">
            <v>#VALUE!</v>
          </cell>
          <cell r="J439" t="e">
            <v>#VALUE!</v>
          </cell>
          <cell r="K439" t="str">
            <v/>
          </cell>
          <cell r="P439" t="str">
            <v>لايوجد</v>
          </cell>
        </row>
        <row r="440">
          <cell r="C440" t="str">
            <v/>
          </cell>
          <cell r="G440" t="str">
            <v/>
          </cell>
          <cell r="H440" t="e">
            <v>#VALUE!</v>
          </cell>
          <cell r="I440" t="e">
            <v>#VALUE!</v>
          </cell>
          <cell r="J440" t="e">
            <v>#VALUE!</v>
          </cell>
          <cell r="K440" t="str">
            <v/>
          </cell>
          <cell r="P440" t="str">
            <v>لايوجد</v>
          </cell>
        </row>
        <row r="441">
          <cell r="C441" t="str">
            <v/>
          </cell>
          <cell r="G441" t="str">
            <v/>
          </cell>
          <cell r="H441" t="e">
            <v>#VALUE!</v>
          </cell>
          <cell r="I441" t="e">
            <v>#VALUE!</v>
          </cell>
          <cell r="J441" t="e">
            <v>#VALUE!</v>
          </cell>
          <cell r="K441" t="str">
            <v/>
          </cell>
          <cell r="P441" t="str">
            <v>لايوجد</v>
          </cell>
        </row>
        <row r="442">
          <cell r="C442" t="str">
            <v/>
          </cell>
          <cell r="G442" t="str">
            <v/>
          </cell>
          <cell r="H442" t="e">
            <v>#VALUE!</v>
          </cell>
          <cell r="I442" t="e">
            <v>#VALUE!</v>
          </cell>
          <cell r="J442" t="e">
            <v>#VALUE!</v>
          </cell>
          <cell r="K442" t="str">
            <v/>
          </cell>
          <cell r="P442" t="str">
            <v>لايوجد</v>
          </cell>
        </row>
        <row r="443">
          <cell r="C443" t="str">
            <v/>
          </cell>
          <cell r="G443" t="str">
            <v/>
          </cell>
          <cell r="H443" t="e">
            <v>#VALUE!</v>
          </cell>
          <cell r="I443" t="e">
            <v>#VALUE!</v>
          </cell>
          <cell r="J443" t="e">
            <v>#VALUE!</v>
          </cell>
          <cell r="K443" t="str">
            <v/>
          </cell>
          <cell r="P443" t="str">
            <v>لايوجد</v>
          </cell>
        </row>
        <row r="444">
          <cell r="C444" t="str">
            <v/>
          </cell>
          <cell r="G444" t="str">
            <v/>
          </cell>
          <cell r="H444" t="e">
            <v>#VALUE!</v>
          </cell>
          <cell r="I444" t="e">
            <v>#VALUE!</v>
          </cell>
          <cell r="J444" t="e">
            <v>#VALUE!</v>
          </cell>
          <cell r="K444" t="str">
            <v/>
          </cell>
          <cell r="P444" t="str">
            <v>لايوجد</v>
          </cell>
        </row>
        <row r="445">
          <cell r="C445" t="str">
            <v/>
          </cell>
          <cell r="G445" t="str">
            <v/>
          </cell>
          <cell r="H445" t="e">
            <v>#VALUE!</v>
          </cell>
          <cell r="I445" t="e">
            <v>#VALUE!</v>
          </cell>
          <cell r="J445" t="e">
            <v>#VALUE!</v>
          </cell>
          <cell r="K445" t="str">
            <v/>
          </cell>
          <cell r="P445" t="str">
            <v>لايوجد</v>
          </cell>
        </row>
        <row r="446">
          <cell r="C446" t="str">
            <v/>
          </cell>
          <cell r="G446" t="str">
            <v/>
          </cell>
          <cell r="H446" t="e">
            <v>#VALUE!</v>
          </cell>
          <cell r="I446" t="e">
            <v>#VALUE!</v>
          </cell>
          <cell r="J446" t="e">
            <v>#VALUE!</v>
          </cell>
          <cell r="K446" t="str">
            <v/>
          </cell>
          <cell r="P446" t="str">
            <v>لايوجد</v>
          </cell>
        </row>
        <row r="447">
          <cell r="C447" t="str">
            <v/>
          </cell>
          <cell r="G447" t="str">
            <v/>
          </cell>
          <cell r="H447" t="e">
            <v>#VALUE!</v>
          </cell>
          <cell r="I447" t="e">
            <v>#VALUE!</v>
          </cell>
          <cell r="J447" t="e">
            <v>#VALUE!</v>
          </cell>
          <cell r="K447" t="str">
            <v/>
          </cell>
          <cell r="P447" t="str">
            <v>لايوجد</v>
          </cell>
        </row>
        <row r="448">
          <cell r="C448" t="str">
            <v/>
          </cell>
          <cell r="G448" t="str">
            <v/>
          </cell>
          <cell r="H448" t="e">
            <v>#VALUE!</v>
          </cell>
          <cell r="I448" t="e">
            <v>#VALUE!</v>
          </cell>
          <cell r="J448" t="e">
            <v>#VALUE!</v>
          </cell>
          <cell r="K448" t="str">
            <v/>
          </cell>
          <cell r="P448" t="str">
            <v>لايوجد</v>
          </cell>
        </row>
        <row r="449">
          <cell r="C449" t="str">
            <v/>
          </cell>
          <cell r="G449" t="str">
            <v/>
          </cell>
          <cell r="H449" t="e">
            <v>#VALUE!</v>
          </cell>
          <cell r="I449" t="e">
            <v>#VALUE!</v>
          </cell>
          <cell r="J449" t="e">
            <v>#VALUE!</v>
          </cell>
          <cell r="K449" t="str">
            <v/>
          </cell>
          <cell r="P449" t="str">
            <v>لايوجد</v>
          </cell>
        </row>
        <row r="450">
          <cell r="C450" t="str">
            <v/>
          </cell>
          <cell r="G450" t="str">
            <v/>
          </cell>
          <cell r="H450" t="e">
            <v>#VALUE!</v>
          </cell>
          <cell r="I450" t="e">
            <v>#VALUE!</v>
          </cell>
          <cell r="J450" t="e">
            <v>#VALUE!</v>
          </cell>
          <cell r="K450" t="str">
            <v/>
          </cell>
          <cell r="P450" t="str">
            <v>لايوجد</v>
          </cell>
        </row>
        <row r="451">
          <cell r="C451" t="str">
            <v/>
          </cell>
          <cell r="G451" t="str">
            <v/>
          </cell>
          <cell r="H451" t="e">
            <v>#VALUE!</v>
          </cell>
          <cell r="I451" t="e">
            <v>#VALUE!</v>
          </cell>
          <cell r="J451" t="e">
            <v>#VALUE!</v>
          </cell>
          <cell r="K451" t="str">
            <v/>
          </cell>
          <cell r="P451" t="str">
            <v>لايوجد</v>
          </cell>
        </row>
        <row r="452">
          <cell r="C452" t="str">
            <v/>
          </cell>
          <cell r="G452" t="str">
            <v/>
          </cell>
          <cell r="H452" t="e">
            <v>#VALUE!</v>
          </cell>
          <cell r="I452" t="e">
            <v>#VALUE!</v>
          </cell>
          <cell r="J452" t="e">
            <v>#VALUE!</v>
          </cell>
          <cell r="K452" t="str">
            <v/>
          </cell>
          <cell r="P452" t="str">
            <v>لايوجد</v>
          </cell>
        </row>
        <row r="453">
          <cell r="C453" t="str">
            <v/>
          </cell>
          <cell r="G453" t="str">
            <v/>
          </cell>
          <cell r="H453" t="e">
            <v>#VALUE!</v>
          </cell>
          <cell r="I453" t="e">
            <v>#VALUE!</v>
          </cell>
          <cell r="J453" t="e">
            <v>#VALUE!</v>
          </cell>
          <cell r="K453" t="str">
            <v/>
          </cell>
          <cell r="P453" t="str">
            <v>لايوجد</v>
          </cell>
        </row>
        <row r="454">
          <cell r="C454" t="str">
            <v/>
          </cell>
          <cell r="G454" t="str">
            <v/>
          </cell>
          <cell r="H454" t="e">
            <v>#VALUE!</v>
          </cell>
          <cell r="I454" t="e">
            <v>#VALUE!</v>
          </cell>
          <cell r="J454" t="e">
            <v>#VALUE!</v>
          </cell>
          <cell r="K454" t="str">
            <v/>
          </cell>
          <cell r="P454" t="str">
            <v>لايوجد</v>
          </cell>
        </row>
        <row r="455">
          <cell r="C455" t="str">
            <v/>
          </cell>
          <cell r="G455" t="str">
            <v/>
          </cell>
          <cell r="H455" t="e">
            <v>#VALUE!</v>
          </cell>
          <cell r="I455" t="e">
            <v>#VALUE!</v>
          </cell>
          <cell r="J455" t="e">
            <v>#VALUE!</v>
          </cell>
          <cell r="K455" t="str">
            <v/>
          </cell>
          <cell r="P455" t="str">
            <v>لايوجد</v>
          </cell>
        </row>
        <row r="456">
          <cell r="C456" t="str">
            <v/>
          </cell>
          <cell r="G456" t="str">
            <v/>
          </cell>
          <cell r="H456" t="e">
            <v>#VALUE!</v>
          </cell>
          <cell r="I456" t="e">
            <v>#VALUE!</v>
          </cell>
          <cell r="J456" t="e">
            <v>#VALUE!</v>
          </cell>
          <cell r="K456" t="str">
            <v/>
          </cell>
          <cell r="P456" t="str">
            <v>لايوجد</v>
          </cell>
        </row>
        <row r="457">
          <cell r="C457" t="str">
            <v/>
          </cell>
          <cell r="G457" t="str">
            <v/>
          </cell>
          <cell r="H457" t="e">
            <v>#VALUE!</v>
          </cell>
          <cell r="I457" t="e">
            <v>#VALUE!</v>
          </cell>
          <cell r="J457" t="e">
            <v>#VALUE!</v>
          </cell>
          <cell r="K457" t="str">
            <v/>
          </cell>
          <cell r="P457" t="str">
            <v>لايوجد</v>
          </cell>
        </row>
        <row r="458">
          <cell r="C458" t="str">
            <v/>
          </cell>
          <cell r="G458" t="str">
            <v/>
          </cell>
          <cell r="H458" t="e">
            <v>#VALUE!</v>
          </cell>
          <cell r="I458" t="e">
            <v>#VALUE!</v>
          </cell>
          <cell r="J458" t="e">
            <v>#VALUE!</v>
          </cell>
          <cell r="K458" t="str">
            <v/>
          </cell>
          <cell r="P458" t="str">
            <v>لايوجد</v>
          </cell>
        </row>
        <row r="459">
          <cell r="C459" t="str">
            <v/>
          </cell>
          <cell r="G459" t="str">
            <v/>
          </cell>
          <cell r="H459" t="e">
            <v>#VALUE!</v>
          </cell>
          <cell r="I459" t="e">
            <v>#VALUE!</v>
          </cell>
          <cell r="J459" t="e">
            <v>#VALUE!</v>
          </cell>
          <cell r="K459" t="str">
            <v/>
          </cell>
          <cell r="P459" t="str">
            <v>لايوجد</v>
          </cell>
        </row>
        <row r="460">
          <cell r="C460" t="str">
            <v/>
          </cell>
          <cell r="G460" t="str">
            <v/>
          </cell>
          <cell r="H460" t="e">
            <v>#VALUE!</v>
          </cell>
          <cell r="I460" t="e">
            <v>#VALUE!</v>
          </cell>
          <cell r="J460" t="e">
            <v>#VALUE!</v>
          </cell>
          <cell r="K460" t="str">
            <v/>
          </cell>
          <cell r="P460" t="str">
            <v>لايوجد</v>
          </cell>
        </row>
        <row r="461">
          <cell r="C461" t="str">
            <v/>
          </cell>
          <cell r="G461" t="str">
            <v/>
          </cell>
          <cell r="H461" t="e">
            <v>#VALUE!</v>
          </cell>
          <cell r="I461" t="e">
            <v>#VALUE!</v>
          </cell>
          <cell r="J461" t="e">
            <v>#VALUE!</v>
          </cell>
          <cell r="K461" t="str">
            <v/>
          </cell>
          <cell r="P461" t="str">
            <v>لايوجد</v>
          </cell>
        </row>
        <row r="462">
          <cell r="C462" t="str">
            <v/>
          </cell>
          <cell r="G462" t="str">
            <v/>
          </cell>
          <cell r="H462" t="e">
            <v>#VALUE!</v>
          </cell>
          <cell r="I462" t="e">
            <v>#VALUE!</v>
          </cell>
          <cell r="J462" t="e">
            <v>#VALUE!</v>
          </cell>
          <cell r="K462" t="str">
            <v/>
          </cell>
          <cell r="P462" t="str">
            <v>لايوجد</v>
          </cell>
        </row>
        <row r="463">
          <cell r="C463" t="str">
            <v/>
          </cell>
          <cell r="G463" t="str">
            <v/>
          </cell>
          <cell r="H463" t="e">
            <v>#VALUE!</v>
          </cell>
          <cell r="I463" t="e">
            <v>#VALUE!</v>
          </cell>
          <cell r="J463" t="e">
            <v>#VALUE!</v>
          </cell>
          <cell r="K463" t="str">
            <v/>
          </cell>
          <cell r="P463" t="str">
            <v>لايوجد</v>
          </cell>
        </row>
        <row r="464">
          <cell r="C464" t="str">
            <v/>
          </cell>
          <cell r="G464" t="str">
            <v/>
          </cell>
          <cell r="H464" t="e">
            <v>#VALUE!</v>
          </cell>
          <cell r="I464" t="e">
            <v>#VALUE!</v>
          </cell>
          <cell r="J464" t="e">
            <v>#VALUE!</v>
          </cell>
          <cell r="K464" t="str">
            <v/>
          </cell>
          <cell r="P464" t="str">
            <v>لايوجد</v>
          </cell>
        </row>
        <row r="465">
          <cell r="C465" t="str">
            <v/>
          </cell>
          <cell r="G465" t="str">
            <v/>
          </cell>
          <cell r="H465" t="e">
            <v>#VALUE!</v>
          </cell>
          <cell r="I465" t="e">
            <v>#VALUE!</v>
          </cell>
          <cell r="J465" t="e">
            <v>#VALUE!</v>
          </cell>
          <cell r="K465" t="str">
            <v/>
          </cell>
          <cell r="P465" t="str">
            <v>لايوجد</v>
          </cell>
        </row>
        <row r="466">
          <cell r="C466" t="str">
            <v/>
          </cell>
          <cell r="G466" t="str">
            <v/>
          </cell>
          <cell r="H466" t="e">
            <v>#VALUE!</v>
          </cell>
          <cell r="I466" t="e">
            <v>#VALUE!</v>
          </cell>
          <cell r="J466" t="e">
            <v>#VALUE!</v>
          </cell>
          <cell r="K466" t="str">
            <v/>
          </cell>
          <cell r="P466" t="str">
            <v>لايوجد</v>
          </cell>
        </row>
        <row r="467">
          <cell r="C467" t="str">
            <v/>
          </cell>
          <cell r="G467" t="str">
            <v/>
          </cell>
          <cell r="H467" t="e">
            <v>#VALUE!</v>
          </cell>
          <cell r="I467" t="e">
            <v>#VALUE!</v>
          </cell>
          <cell r="J467" t="e">
            <v>#VALUE!</v>
          </cell>
          <cell r="K467" t="str">
            <v/>
          </cell>
          <cell r="P467" t="str">
            <v>لايوجد</v>
          </cell>
        </row>
        <row r="468">
          <cell r="C468" t="str">
            <v/>
          </cell>
          <cell r="G468" t="str">
            <v/>
          </cell>
          <cell r="H468" t="e">
            <v>#VALUE!</v>
          </cell>
          <cell r="I468" t="e">
            <v>#VALUE!</v>
          </cell>
          <cell r="J468" t="e">
            <v>#VALUE!</v>
          </cell>
          <cell r="K468" t="str">
            <v/>
          </cell>
          <cell r="P468" t="str">
            <v>لايوجد</v>
          </cell>
        </row>
        <row r="469">
          <cell r="C469" t="str">
            <v/>
          </cell>
          <cell r="G469" t="str">
            <v/>
          </cell>
          <cell r="H469" t="e">
            <v>#VALUE!</v>
          </cell>
          <cell r="I469" t="e">
            <v>#VALUE!</v>
          </cell>
          <cell r="J469" t="e">
            <v>#VALUE!</v>
          </cell>
          <cell r="K469" t="str">
            <v/>
          </cell>
          <cell r="P469" t="str">
            <v>لايوجد</v>
          </cell>
        </row>
        <row r="470">
          <cell r="C470" t="str">
            <v/>
          </cell>
          <cell r="G470" t="str">
            <v/>
          </cell>
          <cell r="H470" t="e">
            <v>#VALUE!</v>
          </cell>
          <cell r="I470" t="e">
            <v>#VALUE!</v>
          </cell>
          <cell r="J470" t="e">
            <v>#VALUE!</v>
          </cell>
          <cell r="K470" t="str">
            <v/>
          </cell>
          <cell r="P470" t="str">
            <v>لايوجد</v>
          </cell>
        </row>
        <row r="471">
          <cell r="C471" t="str">
            <v/>
          </cell>
          <cell r="G471" t="str">
            <v/>
          </cell>
          <cell r="H471" t="e">
            <v>#VALUE!</v>
          </cell>
          <cell r="I471" t="e">
            <v>#VALUE!</v>
          </cell>
          <cell r="J471" t="e">
            <v>#VALUE!</v>
          </cell>
          <cell r="K471" t="str">
            <v/>
          </cell>
          <cell r="P471" t="str">
            <v>لايوجد</v>
          </cell>
        </row>
        <row r="472">
          <cell r="C472" t="str">
            <v/>
          </cell>
          <cell r="G472" t="str">
            <v/>
          </cell>
          <cell r="H472" t="e">
            <v>#VALUE!</v>
          </cell>
          <cell r="I472" t="e">
            <v>#VALUE!</v>
          </cell>
          <cell r="J472" t="e">
            <v>#VALUE!</v>
          </cell>
          <cell r="K472" t="str">
            <v/>
          </cell>
          <cell r="P472" t="str">
            <v>لايوجد</v>
          </cell>
        </row>
        <row r="473">
          <cell r="C473" t="str">
            <v/>
          </cell>
          <cell r="G473" t="str">
            <v/>
          </cell>
          <cell r="H473" t="e">
            <v>#VALUE!</v>
          </cell>
          <cell r="I473" t="e">
            <v>#VALUE!</v>
          </cell>
          <cell r="J473" t="e">
            <v>#VALUE!</v>
          </cell>
          <cell r="K473" t="str">
            <v/>
          </cell>
          <cell r="P473" t="str">
            <v>لايوجد</v>
          </cell>
        </row>
        <row r="474">
          <cell r="C474" t="str">
            <v/>
          </cell>
          <cell r="G474" t="str">
            <v/>
          </cell>
          <cell r="H474" t="e">
            <v>#VALUE!</v>
          </cell>
          <cell r="I474" t="e">
            <v>#VALUE!</v>
          </cell>
          <cell r="J474" t="e">
            <v>#VALUE!</v>
          </cell>
          <cell r="K474" t="str">
            <v/>
          </cell>
          <cell r="P474" t="str">
            <v>لايوجد</v>
          </cell>
        </row>
        <row r="475">
          <cell r="C475" t="str">
            <v/>
          </cell>
          <cell r="G475" t="str">
            <v/>
          </cell>
          <cell r="H475" t="e">
            <v>#VALUE!</v>
          </cell>
          <cell r="I475" t="e">
            <v>#VALUE!</v>
          </cell>
          <cell r="J475" t="e">
            <v>#VALUE!</v>
          </cell>
          <cell r="K475" t="str">
            <v/>
          </cell>
          <cell r="P475" t="str">
            <v>لايوجد</v>
          </cell>
        </row>
        <row r="476">
          <cell r="C476" t="str">
            <v/>
          </cell>
          <cell r="G476" t="str">
            <v/>
          </cell>
          <cell r="H476" t="e">
            <v>#VALUE!</v>
          </cell>
          <cell r="I476" t="e">
            <v>#VALUE!</v>
          </cell>
          <cell r="J476" t="e">
            <v>#VALUE!</v>
          </cell>
          <cell r="K476" t="str">
            <v/>
          </cell>
          <cell r="P476" t="str">
            <v>لايوجد</v>
          </cell>
        </row>
        <row r="477">
          <cell r="C477" t="str">
            <v/>
          </cell>
          <cell r="G477" t="str">
            <v/>
          </cell>
          <cell r="H477" t="e">
            <v>#VALUE!</v>
          </cell>
          <cell r="I477" t="e">
            <v>#VALUE!</v>
          </cell>
          <cell r="J477" t="e">
            <v>#VALUE!</v>
          </cell>
          <cell r="K477" t="str">
            <v/>
          </cell>
          <cell r="P477" t="str">
            <v>لايوجد</v>
          </cell>
        </row>
        <row r="478">
          <cell r="C478" t="str">
            <v/>
          </cell>
          <cell r="G478" t="str">
            <v/>
          </cell>
          <cell r="H478" t="e">
            <v>#VALUE!</v>
          </cell>
          <cell r="I478" t="e">
            <v>#VALUE!</v>
          </cell>
          <cell r="J478" t="e">
            <v>#VALUE!</v>
          </cell>
          <cell r="K478" t="str">
            <v/>
          </cell>
          <cell r="P478" t="str">
            <v>لايوجد</v>
          </cell>
        </row>
        <row r="479">
          <cell r="C479" t="str">
            <v/>
          </cell>
          <cell r="G479" t="str">
            <v/>
          </cell>
          <cell r="H479" t="e">
            <v>#VALUE!</v>
          </cell>
          <cell r="I479" t="e">
            <v>#VALUE!</v>
          </cell>
          <cell r="J479" t="e">
            <v>#VALUE!</v>
          </cell>
          <cell r="K479" t="str">
            <v/>
          </cell>
          <cell r="P479" t="str">
            <v>لايوجد</v>
          </cell>
        </row>
        <row r="480">
          <cell r="C480" t="str">
            <v/>
          </cell>
          <cell r="G480" t="str">
            <v/>
          </cell>
          <cell r="H480" t="e">
            <v>#VALUE!</v>
          </cell>
          <cell r="I480" t="e">
            <v>#VALUE!</v>
          </cell>
          <cell r="J480" t="e">
            <v>#VALUE!</v>
          </cell>
          <cell r="K480" t="str">
            <v/>
          </cell>
          <cell r="P480" t="str">
            <v>لايوجد</v>
          </cell>
        </row>
        <row r="481">
          <cell r="C481" t="str">
            <v/>
          </cell>
          <cell r="G481" t="str">
            <v/>
          </cell>
          <cell r="H481" t="e">
            <v>#VALUE!</v>
          </cell>
          <cell r="I481" t="e">
            <v>#VALUE!</v>
          </cell>
          <cell r="J481" t="e">
            <v>#VALUE!</v>
          </cell>
          <cell r="K481" t="str">
            <v/>
          </cell>
          <cell r="P481" t="str">
            <v>لايوجد</v>
          </cell>
        </row>
        <row r="482">
          <cell r="C482" t="str">
            <v/>
          </cell>
          <cell r="G482" t="str">
            <v/>
          </cell>
          <cell r="H482" t="e">
            <v>#VALUE!</v>
          </cell>
          <cell r="I482" t="e">
            <v>#VALUE!</v>
          </cell>
          <cell r="J482" t="e">
            <v>#VALUE!</v>
          </cell>
          <cell r="K482" t="str">
            <v/>
          </cell>
          <cell r="P482" t="str">
            <v>لايوجد</v>
          </cell>
        </row>
        <row r="483">
          <cell r="C483" t="str">
            <v/>
          </cell>
          <cell r="G483" t="str">
            <v/>
          </cell>
          <cell r="H483" t="e">
            <v>#VALUE!</v>
          </cell>
          <cell r="I483" t="e">
            <v>#VALUE!</v>
          </cell>
          <cell r="J483" t="e">
            <v>#VALUE!</v>
          </cell>
          <cell r="K483" t="str">
            <v/>
          </cell>
          <cell r="P483" t="str">
            <v>لايوجد</v>
          </cell>
        </row>
        <row r="484">
          <cell r="C484" t="str">
            <v/>
          </cell>
          <cell r="G484" t="str">
            <v/>
          </cell>
          <cell r="H484" t="e">
            <v>#VALUE!</v>
          </cell>
          <cell r="I484" t="e">
            <v>#VALUE!</v>
          </cell>
          <cell r="J484" t="e">
            <v>#VALUE!</v>
          </cell>
          <cell r="K484" t="str">
            <v/>
          </cell>
          <cell r="P484" t="str">
            <v>لايوجد</v>
          </cell>
        </row>
        <row r="485">
          <cell r="C485" t="str">
            <v/>
          </cell>
          <cell r="G485" t="str">
            <v/>
          </cell>
          <cell r="H485" t="e">
            <v>#VALUE!</v>
          </cell>
          <cell r="I485" t="e">
            <v>#VALUE!</v>
          </cell>
          <cell r="J485" t="e">
            <v>#VALUE!</v>
          </cell>
          <cell r="K485" t="str">
            <v/>
          </cell>
          <cell r="P485" t="str">
            <v>لايوجد</v>
          </cell>
        </row>
        <row r="486">
          <cell r="C486" t="str">
            <v/>
          </cell>
          <cell r="G486" t="str">
            <v/>
          </cell>
          <cell r="H486" t="e">
            <v>#VALUE!</v>
          </cell>
          <cell r="I486" t="e">
            <v>#VALUE!</v>
          </cell>
          <cell r="J486" t="e">
            <v>#VALUE!</v>
          </cell>
          <cell r="K486" t="str">
            <v/>
          </cell>
          <cell r="P486" t="str">
            <v>لايوجد</v>
          </cell>
        </row>
        <row r="487">
          <cell r="C487" t="str">
            <v/>
          </cell>
          <cell r="G487" t="str">
            <v/>
          </cell>
          <cell r="H487" t="e">
            <v>#VALUE!</v>
          </cell>
          <cell r="I487" t="e">
            <v>#VALUE!</v>
          </cell>
          <cell r="J487" t="e">
            <v>#VALUE!</v>
          </cell>
          <cell r="K487" t="str">
            <v/>
          </cell>
          <cell r="P487" t="str">
            <v>لايوجد</v>
          </cell>
        </row>
        <row r="488">
          <cell r="C488" t="str">
            <v/>
          </cell>
          <cell r="G488" t="str">
            <v/>
          </cell>
          <cell r="H488" t="e">
            <v>#VALUE!</v>
          </cell>
          <cell r="I488" t="e">
            <v>#VALUE!</v>
          </cell>
          <cell r="J488" t="e">
            <v>#VALUE!</v>
          </cell>
          <cell r="K488" t="str">
            <v/>
          </cell>
          <cell r="P488" t="str">
            <v>لايوجد</v>
          </cell>
        </row>
        <row r="489">
          <cell r="C489" t="str">
            <v/>
          </cell>
          <cell r="G489" t="str">
            <v/>
          </cell>
          <cell r="H489" t="e">
            <v>#VALUE!</v>
          </cell>
          <cell r="I489" t="e">
            <v>#VALUE!</v>
          </cell>
          <cell r="J489" t="e">
            <v>#VALUE!</v>
          </cell>
          <cell r="K489" t="str">
            <v/>
          </cell>
          <cell r="P489" t="str">
            <v>لايوجد</v>
          </cell>
        </row>
        <row r="490">
          <cell r="C490" t="str">
            <v/>
          </cell>
          <cell r="G490" t="str">
            <v/>
          </cell>
          <cell r="H490" t="e">
            <v>#VALUE!</v>
          </cell>
          <cell r="I490" t="e">
            <v>#VALUE!</v>
          </cell>
          <cell r="J490" t="e">
            <v>#VALUE!</v>
          </cell>
          <cell r="K490" t="str">
            <v/>
          </cell>
          <cell r="P490" t="str">
            <v>لايوجد</v>
          </cell>
        </row>
        <row r="491">
          <cell r="C491" t="str">
            <v/>
          </cell>
          <cell r="G491" t="str">
            <v/>
          </cell>
          <cell r="H491" t="e">
            <v>#VALUE!</v>
          </cell>
          <cell r="I491" t="e">
            <v>#VALUE!</v>
          </cell>
          <cell r="J491" t="e">
            <v>#VALUE!</v>
          </cell>
          <cell r="K491" t="str">
            <v/>
          </cell>
          <cell r="P491" t="str">
            <v>لايوجد</v>
          </cell>
        </row>
        <row r="492">
          <cell r="C492" t="str">
            <v/>
          </cell>
          <cell r="G492" t="str">
            <v/>
          </cell>
          <cell r="H492" t="e">
            <v>#VALUE!</v>
          </cell>
          <cell r="I492" t="e">
            <v>#VALUE!</v>
          </cell>
          <cell r="J492" t="e">
            <v>#VALUE!</v>
          </cell>
          <cell r="K492" t="str">
            <v/>
          </cell>
          <cell r="P492" t="str">
            <v>لايوجد</v>
          </cell>
        </row>
        <row r="493">
          <cell r="C493" t="str">
            <v/>
          </cell>
          <cell r="G493" t="str">
            <v/>
          </cell>
          <cell r="H493" t="e">
            <v>#VALUE!</v>
          </cell>
          <cell r="I493" t="e">
            <v>#VALUE!</v>
          </cell>
          <cell r="J493" t="e">
            <v>#VALUE!</v>
          </cell>
          <cell r="K493" t="str">
            <v/>
          </cell>
          <cell r="P493" t="str">
            <v>لايوجد</v>
          </cell>
        </row>
        <row r="494">
          <cell r="C494" t="str">
            <v/>
          </cell>
          <cell r="G494" t="str">
            <v/>
          </cell>
          <cell r="H494" t="e">
            <v>#VALUE!</v>
          </cell>
          <cell r="I494" t="e">
            <v>#VALUE!</v>
          </cell>
          <cell r="J494" t="e">
            <v>#VALUE!</v>
          </cell>
          <cell r="K494" t="str">
            <v/>
          </cell>
          <cell r="P494" t="str">
            <v>لايوجد</v>
          </cell>
        </row>
        <row r="495">
          <cell r="C495" t="str">
            <v/>
          </cell>
          <cell r="G495" t="str">
            <v/>
          </cell>
          <cell r="H495" t="e">
            <v>#VALUE!</v>
          </cell>
          <cell r="I495" t="e">
            <v>#VALUE!</v>
          </cell>
          <cell r="J495" t="e">
            <v>#VALUE!</v>
          </cell>
          <cell r="K495" t="str">
            <v/>
          </cell>
          <cell r="P495" t="str">
            <v>لايوجد</v>
          </cell>
        </row>
        <row r="496">
          <cell r="C496" t="str">
            <v/>
          </cell>
          <cell r="G496" t="str">
            <v/>
          </cell>
          <cell r="H496" t="e">
            <v>#VALUE!</v>
          </cell>
          <cell r="I496" t="e">
            <v>#VALUE!</v>
          </cell>
          <cell r="J496" t="e">
            <v>#VALUE!</v>
          </cell>
          <cell r="K496" t="str">
            <v/>
          </cell>
          <cell r="P496" t="str">
            <v>لايوجد</v>
          </cell>
        </row>
        <row r="497">
          <cell r="C497" t="str">
            <v/>
          </cell>
          <cell r="G497" t="str">
            <v/>
          </cell>
          <cell r="H497" t="e">
            <v>#VALUE!</v>
          </cell>
          <cell r="I497" t="e">
            <v>#VALUE!</v>
          </cell>
          <cell r="J497" t="e">
            <v>#VALUE!</v>
          </cell>
          <cell r="K497" t="str">
            <v/>
          </cell>
          <cell r="P497" t="str">
            <v>لايوجد</v>
          </cell>
        </row>
        <row r="498">
          <cell r="C498" t="str">
            <v/>
          </cell>
          <cell r="G498" t="str">
            <v/>
          </cell>
          <cell r="H498" t="e">
            <v>#VALUE!</v>
          </cell>
          <cell r="I498" t="e">
            <v>#VALUE!</v>
          </cell>
          <cell r="J498" t="e">
            <v>#VALUE!</v>
          </cell>
          <cell r="K498" t="str">
            <v/>
          </cell>
          <cell r="P498" t="str">
            <v>لايوجد</v>
          </cell>
        </row>
        <row r="499">
          <cell r="C499" t="str">
            <v/>
          </cell>
          <cell r="G499" t="str">
            <v/>
          </cell>
          <cell r="H499" t="e">
            <v>#VALUE!</v>
          </cell>
          <cell r="I499" t="e">
            <v>#VALUE!</v>
          </cell>
          <cell r="J499" t="e">
            <v>#VALUE!</v>
          </cell>
          <cell r="K499" t="str">
            <v/>
          </cell>
          <cell r="P499" t="str">
            <v>لايوجد</v>
          </cell>
        </row>
        <row r="500">
          <cell r="C500" t="str">
            <v/>
          </cell>
          <cell r="G500" t="str">
            <v/>
          </cell>
          <cell r="H500" t="e">
            <v>#VALUE!</v>
          </cell>
          <cell r="I500" t="e">
            <v>#VALUE!</v>
          </cell>
          <cell r="J500" t="e">
            <v>#VALUE!</v>
          </cell>
          <cell r="K500" t="str">
            <v/>
          </cell>
          <cell r="P500" t="str">
            <v>لايوجد</v>
          </cell>
        </row>
        <row r="501">
          <cell r="C501" t="str">
            <v/>
          </cell>
          <cell r="G501" t="str">
            <v/>
          </cell>
          <cell r="H501" t="e">
            <v>#VALUE!</v>
          </cell>
          <cell r="I501" t="e">
            <v>#VALUE!</v>
          </cell>
          <cell r="J501" t="e">
            <v>#VALUE!</v>
          </cell>
          <cell r="K501" t="str">
            <v/>
          </cell>
          <cell r="P501" t="str">
            <v>لايوجد</v>
          </cell>
        </row>
        <row r="502">
          <cell r="C502" t="str">
            <v/>
          </cell>
          <cell r="G502" t="str">
            <v/>
          </cell>
          <cell r="H502" t="e">
            <v>#VALUE!</v>
          </cell>
          <cell r="I502" t="e">
            <v>#VALUE!</v>
          </cell>
          <cell r="J502" t="e">
            <v>#VALUE!</v>
          </cell>
          <cell r="K502" t="str">
            <v/>
          </cell>
          <cell r="P502" t="str">
            <v>لايوجد</v>
          </cell>
        </row>
        <row r="503">
          <cell r="C503" t="str">
            <v/>
          </cell>
          <cell r="G503" t="str">
            <v/>
          </cell>
          <cell r="H503" t="e">
            <v>#VALUE!</v>
          </cell>
          <cell r="I503" t="e">
            <v>#VALUE!</v>
          </cell>
          <cell r="J503" t="e">
            <v>#VALUE!</v>
          </cell>
          <cell r="K503" t="str">
            <v/>
          </cell>
          <cell r="P503" t="str">
            <v>لايوجد</v>
          </cell>
        </row>
        <row r="504">
          <cell r="C504" t="str">
            <v/>
          </cell>
          <cell r="G504" t="str">
            <v/>
          </cell>
          <cell r="H504" t="e">
            <v>#VALUE!</v>
          </cell>
          <cell r="I504" t="e">
            <v>#VALUE!</v>
          </cell>
          <cell r="J504" t="e">
            <v>#VALUE!</v>
          </cell>
          <cell r="K504" t="str">
            <v/>
          </cell>
          <cell r="P504" t="str">
            <v>لايوجد</v>
          </cell>
        </row>
        <row r="505">
          <cell r="C505" t="str">
            <v/>
          </cell>
          <cell r="G505" t="str">
            <v/>
          </cell>
          <cell r="H505" t="e">
            <v>#VALUE!</v>
          </cell>
          <cell r="I505" t="e">
            <v>#VALUE!</v>
          </cell>
          <cell r="J505" t="e">
            <v>#VALUE!</v>
          </cell>
          <cell r="K505" t="str">
            <v/>
          </cell>
          <cell r="P505" t="str">
            <v>لايوجد</v>
          </cell>
        </row>
        <row r="506">
          <cell r="C506" t="str">
            <v/>
          </cell>
          <cell r="G506" t="str">
            <v/>
          </cell>
          <cell r="H506" t="e">
            <v>#VALUE!</v>
          </cell>
          <cell r="I506" t="e">
            <v>#VALUE!</v>
          </cell>
          <cell r="J506" t="e">
            <v>#VALUE!</v>
          </cell>
          <cell r="K506" t="str">
            <v/>
          </cell>
          <cell r="P506" t="str">
            <v>لايوجد</v>
          </cell>
        </row>
        <row r="507">
          <cell r="C507" t="str">
            <v/>
          </cell>
          <cell r="G507" t="str">
            <v/>
          </cell>
          <cell r="H507" t="e">
            <v>#VALUE!</v>
          </cell>
          <cell r="I507" t="e">
            <v>#VALUE!</v>
          </cell>
          <cell r="J507" t="e">
            <v>#VALUE!</v>
          </cell>
          <cell r="K507" t="str">
            <v/>
          </cell>
          <cell r="P507" t="str">
            <v>لايوجد</v>
          </cell>
        </row>
        <row r="508">
          <cell r="C508" t="str">
            <v/>
          </cell>
          <cell r="G508" t="str">
            <v/>
          </cell>
          <cell r="H508" t="e">
            <v>#VALUE!</v>
          </cell>
          <cell r="I508" t="e">
            <v>#VALUE!</v>
          </cell>
          <cell r="J508" t="e">
            <v>#VALUE!</v>
          </cell>
          <cell r="K508" t="str">
            <v/>
          </cell>
          <cell r="P508" t="str">
            <v>لايوجد</v>
          </cell>
        </row>
        <row r="509">
          <cell r="C509" t="str">
            <v/>
          </cell>
          <cell r="G509" t="str">
            <v/>
          </cell>
          <cell r="H509" t="e">
            <v>#VALUE!</v>
          </cell>
          <cell r="I509" t="e">
            <v>#VALUE!</v>
          </cell>
          <cell r="J509" t="e">
            <v>#VALUE!</v>
          </cell>
          <cell r="K509" t="str">
            <v/>
          </cell>
          <cell r="P509" t="str">
            <v>لايوجد</v>
          </cell>
        </row>
        <row r="510">
          <cell r="C510" t="str">
            <v/>
          </cell>
          <cell r="G510" t="str">
            <v/>
          </cell>
          <cell r="H510" t="e">
            <v>#VALUE!</v>
          </cell>
          <cell r="I510" t="e">
            <v>#VALUE!</v>
          </cell>
          <cell r="J510" t="e">
            <v>#VALUE!</v>
          </cell>
          <cell r="K510" t="str">
            <v/>
          </cell>
          <cell r="P510" t="str">
            <v>لايوجد</v>
          </cell>
        </row>
        <row r="511">
          <cell r="C511" t="str">
            <v/>
          </cell>
          <cell r="G511" t="str">
            <v/>
          </cell>
          <cell r="H511" t="e">
            <v>#VALUE!</v>
          </cell>
          <cell r="I511" t="e">
            <v>#VALUE!</v>
          </cell>
          <cell r="J511" t="e">
            <v>#VALUE!</v>
          </cell>
          <cell r="K511" t="str">
            <v/>
          </cell>
          <cell r="P511" t="str">
            <v>لايوجد</v>
          </cell>
        </row>
        <row r="512">
          <cell r="C512" t="str">
            <v/>
          </cell>
          <cell r="G512" t="str">
            <v/>
          </cell>
          <cell r="H512" t="e">
            <v>#VALUE!</v>
          </cell>
          <cell r="I512" t="e">
            <v>#VALUE!</v>
          </cell>
          <cell r="J512" t="e">
            <v>#VALUE!</v>
          </cell>
          <cell r="K512" t="str">
            <v/>
          </cell>
          <cell r="P512" t="str">
            <v>لايوجد</v>
          </cell>
        </row>
        <row r="513">
          <cell r="C513" t="str">
            <v/>
          </cell>
          <cell r="G513" t="str">
            <v/>
          </cell>
          <cell r="H513" t="e">
            <v>#VALUE!</v>
          </cell>
          <cell r="I513" t="e">
            <v>#VALUE!</v>
          </cell>
          <cell r="J513" t="e">
            <v>#VALUE!</v>
          </cell>
          <cell r="K513" t="str">
            <v/>
          </cell>
          <cell r="P513" t="str">
            <v>لايوجد</v>
          </cell>
        </row>
        <row r="514">
          <cell r="C514" t="str">
            <v/>
          </cell>
          <cell r="G514" t="str">
            <v/>
          </cell>
          <cell r="H514" t="e">
            <v>#VALUE!</v>
          </cell>
          <cell r="I514" t="e">
            <v>#VALUE!</v>
          </cell>
          <cell r="J514" t="e">
            <v>#VALUE!</v>
          </cell>
          <cell r="K514" t="str">
            <v/>
          </cell>
          <cell r="P514" t="str">
            <v>لايوجد</v>
          </cell>
        </row>
        <row r="515">
          <cell r="C515" t="str">
            <v/>
          </cell>
          <cell r="G515" t="str">
            <v/>
          </cell>
          <cell r="H515" t="e">
            <v>#VALUE!</v>
          </cell>
          <cell r="I515" t="e">
            <v>#VALUE!</v>
          </cell>
          <cell r="J515" t="e">
            <v>#VALUE!</v>
          </cell>
          <cell r="K515" t="str">
            <v/>
          </cell>
          <cell r="P515" t="str">
            <v>لايوجد</v>
          </cell>
        </row>
        <row r="516">
          <cell r="C516" t="str">
            <v/>
          </cell>
          <cell r="G516" t="str">
            <v/>
          </cell>
          <cell r="H516" t="e">
            <v>#VALUE!</v>
          </cell>
          <cell r="I516" t="e">
            <v>#VALUE!</v>
          </cell>
          <cell r="J516" t="e">
            <v>#VALUE!</v>
          </cell>
          <cell r="K516" t="str">
            <v/>
          </cell>
          <cell r="P516" t="str">
            <v>لايوجد</v>
          </cell>
        </row>
        <row r="517">
          <cell r="C517" t="str">
            <v/>
          </cell>
          <cell r="G517" t="str">
            <v/>
          </cell>
          <cell r="H517" t="e">
            <v>#VALUE!</v>
          </cell>
          <cell r="I517" t="e">
            <v>#VALUE!</v>
          </cell>
          <cell r="J517" t="e">
            <v>#VALUE!</v>
          </cell>
          <cell r="K517" t="str">
            <v/>
          </cell>
          <cell r="P517" t="str">
            <v>لايوجد</v>
          </cell>
        </row>
        <row r="518">
          <cell r="C518" t="str">
            <v/>
          </cell>
          <cell r="G518" t="str">
            <v/>
          </cell>
          <cell r="H518" t="e">
            <v>#VALUE!</v>
          </cell>
          <cell r="I518" t="e">
            <v>#VALUE!</v>
          </cell>
          <cell r="J518" t="e">
            <v>#VALUE!</v>
          </cell>
          <cell r="K518" t="str">
            <v/>
          </cell>
          <cell r="P518" t="str">
            <v>لايوجد</v>
          </cell>
        </row>
        <row r="519">
          <cell r="C519" t="str">
            <v/>
          </cell>
          <cell r="G519" t="str">
            <v/>
          </cell>
          <cell r="H519" t="e">
            <v>#VALUE!</v>
          </cell>
          <cell r="I519" t="e">
            <v>#VALUE!</v>
          </cell>
          <cell r="J519" t="e">
            <v>#VALUE!</v>
          </cell>
          <cell r="K519" t="str">
            <v/>
          </cell>
          <cell r="P519" t="str">
            <v>لايوجد</v>
          </cell>
        </row>
        <row r="520">
          <cell r="C520" t="str">
            <v/>
          </cell>
          <cell r="G520" t="str">
            <v/>
          </cell>
          <cell r="H520" t="e">
            <v>#VALUE!</v>
          </cell>
          <cell r="I520" t="e">
            <v>#VALUE!</v>
          </cell>
          <cell r="J520" t="e">
            <v>#VALUE!</v>
          </cell>
          <cell r="K520" t="str">
            <v/>
          </cell>
          <cell r="P520" t="str">
            <v>لايوجد</v>
          </cell>
        </row>
        <row r="521">
          <cell r="C521" t="str">
            <v/>
          </cell>
          <cell r="G521" t="str">
            <v/>
          </cell>
          <cell r="H521" t="e">
            <v>#VALUE!</v>
          </cell>
          <cell r="I521" t="e">
            <v>#VALUE!</v>
          </cell>
          <cell r="J521" t="e">
            <v>#VALUE!</v>
          </cell>
          <cell r="K521" t="str">
            <v/>
          </cell>
          <cell r="P521" t="str">
            <v>لايوجد</v>
          </cell>
        </row>
        <row r="522">
          <cell r="C522" t="str">
            <v/>
          </cell>
          <cell r="G522" t="str">
            <v/>
          </cell>
          <cell r="H522" t="e">
            <v>#VALUE!</v>
          </cell>
          <cell r="I522" t="e">
            <v>#VALUE!</v>
          </cell>
          <cell r="J522" t="e">
            <v>#VALUE!</v>
          </cell>
          <cell r="K522" t="str">
            <v/>
          </cell>
          <cell r="P522" t="str">
            <v>لايوجد</v>
          </cell>
        </row>
        <row r="523">
          <cell r="C523" t="str">
            <v/>
          </cell>
          <cell r="G523" t="str">
            <v/>
          </cell>
          <cell r="H523" t="e">
            <v>#VALUE!</v>
          </cell>
          <cell r="I523" t="e">
            <v>#VALUE!</v>
          </cell>
          <cell r="J523" t="e">
            <v>#VALUE!</v>
          </cell>
          <cell r="K523" t="str">
            <v/>
          </cell>
          <cell r="P523" t="str">
            <v>لايوجد</v>
          </cell>
        </row>
        <row r="524">
          <cell r="C524" t="str">
            <v/>
          </cell>
          <cell r="G524" t="str">
            <v/>
          </cell>
          <cell r="H524" t="e">
            <v>#VALUE!</v>
          </cell>
          <cell r="I524" t="e">
            <v>#VALUE!</v>
          </cell>
          <cell r="J524" t="e">
            <v>#VALUE!</v>
          </cell>
          <cell r="K524" t="str">
            <v/>
          </cell>
          <cell r="P524" t="str">
            <v>لايوجد</v>
          </cell>
        </row>
        <row r="525">
          <cell r="C525" t="str">
            <v/>
          </cell>
          <cell r="G525" t="str">
            <v/>
          </cell>
          <cell r="H525" t="e">
            <v>#VALUE!</v>
          </cell>
          <cell r="I525" t="e">
            <v>#VALUE!</v>
          </cell>
          <cell r="J525" t="e">
            <v>#VALUE!</v>
          </cell>
          <cell r="K525" t="str">
            <v/>
          </cell>
          <cell r="P525" t="str">
            <v>لايوجد</v>
          </cell>
        </row>
        <row r="526">
          <cell r="C526" t="str">
            <v/>
          </cell>
          <cell r="G526" t="str">
            <v/>
          </cell>
          <cell r="H526" t="e">
            <v>#VALUE!</v>
          </cell>
          <cell r="I526" t="e">
            <v>#VALUE!</v>
          </cell>
          <cell r="J526" t="e">
            <v>#VALUE!</v>
          </cell>
          <cell r="K526" t="str">
            <v/>
          </cell>
          <cell r="P526" t="str">
            <v>لايوجد</v>
          </cell>
        </row>
        <row r="527">
          <cell r="C527" t="str">
            <v/>
          </cell>
          <cell r="G527" t="str">
            <v/>
          </cell>
          <cell r="H527" t="e">
            <v>#VALUE!</v>
          </cell>
          <cell r="I527" t="e">
            <v>#VALUE!</v>
          </cell>
          <cell r="J527" t="e">
            <v>#VALUE!</v>
          </cell>
          <cell r="K527" t="str">
            <v/>
          </cell>
          <cell r="P527" t="str">
            <v>لايوجد</v>
          </cell>
        </row>
        <row r="528">
          <cell r="C528" t="str">
            <v/>
          </cell>
          <cell r="G528" t="str">
            <v/>
          </cell>
          <cell r="H528" t="e">
            <v>#VALUE!</v>
          </cell>
          <cell r="I528" t="e">
            <v>#VALUE!</v>
          </cell>
          <cell r="J528" t="e">
            <v>#VALUE!</v>
          </cell>
          <cell r="K528" t="str">
            <v/>
          </cell>
          <cell r="P528" t="str">
            <v>لايوجد</v>
          </cell>
        </row>
        <row r="529">
          <cell r="C529" t="str">
            <v/>
          </cell>
          <cell r="G529" t="str">
            <v/>
          </cell>
          <cell r="H529" t="e">
            <v>#VALUE!</v>
          </cell>
          <cell r="I529" t="e">
            <v>#VALUE!</v>
          </cell>
          <cell r="J529" t="e">
            <v>#VALUE!</v>
          </cell>
          <cell r="K529" t="str">
            <v/>
          </cell>
          <cell r="P529" t="str">
            <v>لايوجد</v>
          </cell>
        </row>
        <row r="530">
          <cell r="C530" t="str">
            <v/>
          </cell>
          <cell r="G530" t="str">
            <v/>
          </cell>
          <cell r="H530" t="e">
            <v>#VALUE!</v>
          </cell>
          <cell r="I530" t="e">
            <v>#VALUE!</v>
          </cell>
          <cell r="J530" t="e">
            <v>#VALUE!</v>
          </cell>
          <cell r="K530" t="str">
            <v/>
          </cell>
          <cell r="P530" t="str">
            <v>لايوجد</v>
          </cell>
        </row>
        <row r="531">
          <cell r="C531" t="str">
            <v/>
          </cell>
          <cell r="G531" t="str">
            <v/>
          </cell>
          <cell r="H531" t="e">
            <v>#VALUE!</v>
          </cell>
          <cell r="I531" t="e">
            <v>#VALUE!</v>
          </cell>
          <cell r="J531" t="e">
            <v>#VALUE!</v>
          </cell>
          <cell r="K531" t="str">
            <v/>
          </cell>
          <cell r="P531" t="str">
            <v>لايوجد</v>
          </cell>
        </row>
        <row r="532">
          <cell r="C532" t="str">
            <v/>
          </cell>
          <cell r="G532" t="str">
            <v/>
          </cell>
          <cell r="H532" t="e">
            <v>#VALUE!</v>
          </cell>
          <cell r="I532" t="e">
            <v>#VALUE!</v>
          </cell>
          <cell r="J532" t="e">
            <v>#VALUE!</v>
          </cell>
          <cell r="K532" t="str">
            <v/>
          </cell>
          <cell r="P532" t="str">
            <v>لايوجد</v>
          </cell>
        </row>
        <row r="533">
          <cell r="C533" t="str">
            <v/>
          </cell>
          <cell r="G533" t="str">
            <v/>
          </cell>
          <cell r="H533" t="e">
            <v>#VALUE!</v>
          </cell>
          <cell r="I533" t="e">
            <v>#VALUE!</v>
          </cell>
          <cell r="J533" t="e">
            <v>#VALUE!</v>
          </cell>
          <cell r="K533" t="str">
            <v/>
          </cell>
          <cell r="P533" t="str">
            <v>لايوجد</v>
          </cell>
        </row>
        <row r="534">
          <cell r="C534" t="str">
            <v/>
          </cell>
          <cell r="G534" t="str">
            <v/>
          </cell>
          <cell r="H534" t="e">
            <v>#VALUE!</v>
          </cell>
          <cell r="I534" t="e">
            <v>#VALUE!</v>
          </cell>
          <cell r="J534" t="e">
            <v>#VALUE!</v>
          </cell>
          <cell r="K534" t="str">
            <v/>
          </cell>
          <cell r="P534" t="str">
            <v>لايوجد</v>
          </cell>
        </row>
        <row r="535">
          <cell r="C535" t="str">
            <v/>
          </cell>
          <cell r="G535" t="str">
            <v/>
          </cell>
          <cell r="H535" t="e">
            <v>#VALUE!</v>
          </cell>
          <cell r="I535" t="e">
            <v>#VALUE!</v>
          </cell>
          <cell r="J535" t="e">
            <v>#VALUE!</v>
          </cell>
          <cell r="K535" t="str">
            <v/>
          </cell>
          <cell r="P535" t="str">
            <v>لايوجد</v>
          </cell>
        </row>
        <row r="536">
          <cell r="C536" t="str">
            <v/>
          </cell>
          <cell r="G536" t="str">
            <v/>
          </cell>
          <cell r="H536" t="e">
            <v>#VALUE!</v>
          </cell>
          <cell r="I536" t="e">
            <v>#VALUE!</v>
          </cell>
          <cell r="J536" t="e">
            <v>#VALUE!</v>
          </cell>
          <cell r="K536" t="str">
            <v/>
          </cell>
          <cell r="P536" t="str">
            <v>لايوجد</v>
          </cell>
        </row>
        <row r="537">
          <cell r="C537" t="str">
            <v/>
          </cell>
          <cell r="G537" t="str">
            <v/>
          </cell>
          <cell r="H537" t="e">
            <v>#VALUE!</v>
          </cell>
          <cell r="I537" t="e">
            <v>#VALUE!</v>
          </cell>
          <cell r="J537" t="e">
            <v>#VALUE!</v>
          </cell>
          <cell r="K537" t="str">
            <v/>
          </cell>
          <cell r="P537" t="str">
            <v>لايوجد</v>
          </cell>
        </row>
        <row r="538">
          <cell r="C538" t="str">
            <v/>
          </cell>
          <cell r="G538" t="str">
            <v/>
          </cell>
          <cell r="H538" t="e">
            <v>#VALUE!</v>
          </cell>
          <cell r="I538" t="e">
            <v>#VALUE!</v>
          </cell>
          <cell r="J538" t="e">
            <v>#VALUE!</v>
          </cell>
          <cell r="K538" t="str">
            <v/>
          </cell>
          <cell r="P538" t="str">
            <v>لايوجد</v>
          </cell>
        </row>
        <row r="539">
          <cell r="C539" t="str">
            <v/>
          </cell>
          <cell r="G539" t="str">
            <v/>
          </cell>
          <cell r="H539" t="e">
            <v>#VALUE!</v>
          </cell>
          <cell r="I539" t="e">
            <v>#VALUE!</v>
          </cell>
          <cell r="J539" t="e">
            <v>#VALUE!</v>
          </cell>
          <cell r="K539" t="str">
            <v/>
          </cell>
          <cell r="P539" t="str">
            <v>لايوجد</v>
          </cell>
        </row>
        <row r="540">
          <cell r="C540" t="str">
            <v/>
          </cell>
          <cell r="G540" t="str">
            <v/>
          </cell>
          <cell r="H540" t="e">
            <v>#VALUE!</v>
          </cell>
          <cell r="I540" t="e">
            <v>#VALUE!</v>
          </cell>
          <cell r="J540" t="e">
            <v>#VALUE!</v>
          </cell>
          <cell r="K540" t="str">
            <v/>
          </cell>
          <cell r="P540" t="str">
            <v>لايوجد</v>
          </cell>
        </row>
        <row r="541">
          <cell r="C541" t="str">
            <v/>
          </cell>
          <cell r="G541" t="str">
            <v/>
          </cell>
          <cell r="H541" t="e">
            <v>#VALUE!</v>
          </cell>
          <cell r="I541" t="e">
            <v>#VALUE!</v>
          </cell>
          <cell r="J541" t="e">
            <v>#VALUE!</v>
          </cell>
          <cell r="K541" t="str">
            <v/>
          </cell>
          <cell r="P541" t="str">
            <v>لايوجد</v>
          </cell>
        </row>
        <row r="542">
          <cell r="C542" t="str">
            <v/>
          </cell>
          <cell r="G542" t="str">
            <v/>
          </cell>
          <cell r="H542" t="e">
            <v>#VALUE!</v>
          </cell>
          <cell r="I542" t="e">
            <v>#VALUE!</v>
          </cell>
          <cell r="J542" t="e">
            <v>#VALUE!</v>
          </cell>
          <cell r="K542" t="str">
            <v/>
          </cell>
          <cell r="P542" t="str">
            <v>لايوجد</v>
          </cell>
        </row>
        <row r="543">
          <cell r="C543" t="str">
            <v/>
          </cell>
          <cell r="G543" t="str">
            <v/>
          </cell>
          <cell r="H543" t="e">
            <v>#VALUE!</v>
          </cell>
          <cell r="I543" t="e">
            <v>#VALUE!</v>
          </cell>
          <cell r="J543" t="e">
            <v>#VALUE!</v>
          </cell>
          <cell r="K543" t="str">
            <v/>
          </cell>
          <cell r="P543" t="str">
            <v>لايوجد</v>
          </cell>
        </row>
        <row r="544">
          <cell r="C544" t="str">
            <v/>
          </cell>
          <cell r="G544" t="str">
            <v/>
          </cell>
          <cell r="H544" t="e">
            <v>#VALUE!</v>
          </cell>
          <cell r="I544" t="e">
            <v>#VALUE!</v>
          </cell>
          <cell r="J544" t="e">
            <v>#VALUE!</v>
          </cell>
          <cell r="K544" t="str">
            <v/>
          </cell>
          <cell r="P544" t="str">
            <v>لايوجد</v>
          </cell>
        </row>
        <row r="545">
          <cell r="C545" t="str">
            <v/>
          </cell>
          <cell r="G545" t="str">
            <v/>
          </cell>
          <cell r="H545" t="e">
            <v>#VALUE!</v>
          </cell>
          <cell r="I545" t="e">
            <v>#VALUE!</v>
          </cell>
          <cell r="J545" t="e">
            <v>#VALUE!</v>
          </cell>
          <cell r="K545" t="str">
            <v/>
          </cell>
          <cell r="P545" t="str">
            <v>لايوجد</v>
          </cell>
        </row>
        <row r="546">
          <cell r="C546" t="str">
            <v/>
          </cell>
          <cell r="G546" t="str">
            <v/>
          </cell>
          <cell r="H546" t="e">
            <v>#VALUE!</v>
          </cell>
          <cell r="I546" t="e">
            <v>#VALUE!</v>
          </cell>
          <cell r="J546" t="e">
            <v>#VALUE!</v>
          </cell>
          <cell r="K546" t="str">
            <v/>
          </cell>
          <cell r="P546" t="str">
            <v>لايوجد</v>
          </cell>
        </row>
        <row r="547">
          <cell r="C547" t="str">
            <v/>
          </cell>
          <cell r="G547" t="str">
            <v/>
          </cell>
          <cell r="H547" t="e">
            <v>#VALUE!</v>
          </cell>
          <cell r="I547" t="e">
            <v>#VALUE!</v>
          </cell>
          <cell r="J547" t="e">
            <v>#VALUE!</v>
          </cell>
          <cell r="K547" t="str">
            <v/>
          </cell>
          <cell r="P547" t="str">
            <v>لايوجد</v>
          </cell>
        </row>
        <row r="548">
          <cell r="C548" t="str">
            <v/>
          </cell>
          <cell r="G548" t="str">
            <v/>
          </cell>
          <cell r="H548" t="e">
            <v>#VALUE!</v>
          </cell>
          <cell r="I548" t="e">
            <v>#VALUE!</v>
          </cell>
          <cell r="J548" t="e">
            <v>#VALUE!</v>
          </cell>
          <cell r="K548" t="str">
            <v/>
          </cell>
          <cell r="P548" t="str">
            <v>لايوجد</v>
          </cell>
        </row>
        <row r="549">
          <cell r="C549" t="str">
            <v/>
          </cell>
          <cell r="G549" t="str">
            <v/>
          </cell>
          <cell r="H549" t="e">
            <v>#VALUE!</v>
          </cell>
          <cell r="I549" t="e">
            <v>#VALUE!</v>
          </cell>
          <cell r="J549" t="e">
            <v>#VALUE!</v>
          </cell>
          <cell r="K549" t="str">
            <v/>
          </cell>
          <cell r="P549" t="str">
            <v>لايوجد</v>
          </cell>
        </row>
        <row r="550">
          <cell r="C550" t="str">
            <v/>
          </cell>
          <cell r="G550" t="str">
            <v/>
          </cell>
          <cell r="H550" t="e">
            <v>#VALUE!</v>
          </cell>
          <cell r="I550" t="e">
            <v>#VALUE!</v>
          </cell>
          <cell r="J550" t="e">
            <v>#VALUE!</v>
          </cell>
          <cell r="K550" t="str">
            <v/>
          </cell>
          <cell r="P550" t="str">
            <v>لايوجد</v>
          </cell>
        </row>
        <row r="551">
          <cell r="C551" t="str">
            <v/>
          </cell>
          <cell r="G551" t="str">
            <v/>
          </cell>
          <cell r="H551" t="e">
            <v>#VALUE!</v>
          </cell>
          <cell r="I551" t="e">
            <v>#VALUE!</v>
          </cell>
          <cell r="J551" t="e">
            <v>#VALUE!</v>
          </cell>
          <cell r="K551" t="str">
            <v/>
          </cell>
          <cell r="P551" t="str">
            <v>لايوجد</v>
          </cell>
        </row>
        <row r="552">
          <cell r="C552" t="str">
            <v/>
          </cell>
          <cell r="G552" t="str">
            <v/>
          </cell>
          <cell r="H552" t="e">
            <v>#VALUE!</v>
          </cell>
          <cell r="I552" t="e">
            <v>#VALUE!</v>
          </cell>
          <cell r="J552" t="e">
            <v>#VALUE!</v>
          </cell>
          <cell r="K552" t="str">
            <v/>
          </cell>
          <cell r="P552" t="str">
            <v>لايوجد</v>
          </cell>
        </row>
        <row r="553">
          <cell r="C553" t="str">
            <v/>
          </cell>
          <cell r="G553" t="str">
            <v/>
          </cell>
          <cell r="H553" t="e">
            <v>#VALUE!</v>
          </cell>
          <cell r="I553" t="e">
            <v>#VALUE!</v>
          </cell>
          <cell r="J553" t="e">
            <v>#VALUE!</v>
          </cell>
          <cell r="K553" t="str">
            <v/>
          </cell>
          <cell r="P553" t="str">
            <v>لايوجد</v>
          </cell>
        </row>
        <row r="554">
          <cell r="C554" t="str">
            <v/>
          </cell>
          <cell r="G554" t="str">
            <v/>
          </cell>
          <cell r="H554" t="e">
            <v>#VALUE!</v>
          </cell>
          <cell r="I554" t="e">
            <v>#VALUE!</v>
          </cell>
          <cell r="J554" t="e">
            <v>#VALUE!</v>
          </cell>
          <cell r="K554" t="str">
            <v/>
          </cell>
          <cell r="P554" t="str">
            <v>لايوجد</v>
          </cell>
        </row>
        <row r="555">
          <cell r="C555" t="str">
            <v/>
          </cell>
          <cell r="G555" t="str">
            <v/>
          </cell>
          <cell r="H555" t="e">
            <v>#VALUE!</v>
          </cell>
          <cell r="I555" t="e">
            <v>#VALUE!</v>
          </cell>
          <cell r="J555" t="e">
            <v>#VALUE!</v>
          </cell>
          <cell r="K555" t="str">
            <v/>
          </cell>
          <cell r="P555" t="str">
            <v>لايوجد</v>
          </cell>
        </row>
        <row r="556">
          <cell r="C556" t="str">
            <v/>
          </cell>
          <cell r="G556" t="str">
            <v/>
          </cell>
          <cell r="H556" t="e">
            <v>#VALUE!</v>
          </cell>
          <cell r="I556" t="e">
            <v>#VALUE!</v>
          </cell>
          <cell r="J556" t="e">
            <v>#VALUE!</v>
          </cell>
          <cell r="K556" t="str">
            <v/>
          </cell>
          <cell r="P556" t="str">
            <v>لايوجد</v>
          </cell>
        </row>
        <row r="557">
          <cell r="C557" t="str">
            <v/>
          </cell>
          <cell r="G557" t="str">
            <v/>
          </cell>
          <cell r="H557" t="e">
            <v>#VALUE!</v>
          </cell>
          <cell r="I557" t="e">
            <v>#VALUE!</v>
          </cell>
          <cell r="J557" t="e">
            <v>#VALUE!</v>
          </cell>
          <cell r="K557" t="str">
            <v/>
          </cell>
          <cell r="P557" t="str">
            <v>لايوجد</v>
          </cell>
        </row>
        <row r="558">
          <cell r="C558" t="str">
            <v/>
          </cell>
          <cell r="G558" t="str">
            <v/>
          </cell>
          <cell r="H558" t="e">
            <v>#VALUE!</v>
          </cell>
          <cell r="I558" t="e">
            <v>#VALUE!</v>
          </cell>
          <cell r="J558" t="e">
            <v>#VALUE!</v>
          </cell>
          <cell r="K558" t="str">
            <v/>
          </cell>
          <cell r="P558" t="str">
            <v>لايوجد</v>
          </cell>
        </row>
        <row r="559">
          <cell r="C559" t="str">
            <v/>
          </cell>
          <cell r="G559" t="str">
            <v/>
          </cell>
          <cell r="H559" t="e">
            <v>#VALUE!</v>
          </cell>
          <cell r="I559" t="e">
            <v>#VALUE!</v>
          </cell>
          <cell r="J559" t="e">
            <v>#VALUE!</v>
          </cell>
          <cell r="K559" t="str">
            <v/>
          </cell>
          <cell r="P559" t="str">
            <v>لايوجد</v>
          </cell>
        </row>
        <row r="560">
          <cell r="C560" t="str">
            <v/>
          </cell>
          <cell r="G560" t="str">
            <v/>
          </cell>
          <cell r="H560" t="e">
            <v>#VALUE!</v>
          </cell>
          <cell r="I560" t="e">
            <v>#VALUE!</v>
          </cell>
          <cell r="J560" t="e">
            <v>#VALUE!</v>
          </cell>
          <cell r="K560" t="str">
            <v/>
          </cell>
          <cell r="P560" t="str">
            <v>لايوجد</v>
          </cell>
        </row>
        <row r="561">
          <cell r="C561" t="str">
            <v/>
          </cell>
          <cell r="G561" t="str">
            <v/>
          </cell>
          <cell r="H561" t="e">
            <v>#VALUE!</v>
          </cell>
          <cell r="I561" t="e">
            <v>#VALUE!</v>
          </cell>
          <cell r="J561" t="e">
            <v>#VALUE!</v>
          </cell>
          <cell r="K561" t="str">
            <v/>
          </cell>
          <cell r="P561" t="str">
            <v>لايوجد</v>
          </cell>
        </row>
        <row r="562">
          <cell r="C562" t="str">
            <v/>
          </cell>
          <cell r="G562" t="str">
            <v/>
          </cell>
          <cell r="H562" t="e">
            <v>#VALUE!</v>
          </cell>
          <cell r="I562" t="e">
            <v>#VALUE!</v>
          </cell>
          <cell r="J562" t="e">
            <v>#VALUE!</v>
          </cell>
          <cell r="K562" t="str">
            <v/>
          </cell>
          <cell r="P562" t="str">
            <v>لايوجد</v>
          </cell>
        </row>
        <row r="563">
          <cell r="C563" t="str">
            <v/>
          </cell>
          <cell r="G563" t="str">
            <v/>
          </cell>
          <cell r="H563" t="e">
            <v>#VALUE!</v>
          </cell>
          <cell r="I563" t="e">
            <v>#VALUE!</v>
          </cell>
          <cell r="J563" t="e">
            <v>#VALUE!</v>
          </cell>
          <cell r="K563" t="str">
            <v/>
          </cell>
          <cell r="P563" t="str">
            <v>لايوجد</v>
          </cell>
        </row>
        <row r="564">
          <cell r="C564" t="str">
            <v/>
          </cell>
          <cell r="G564" t="str">
            <v/>
          </cell>
          <cell r="H564" t="e">
            <v>#VALUE!</v>
          </cell>
          <cell r="I564" t="e">
            <v>#VALUE!</v>
          </cell>
          <cell r="J564" t="e">
            <v>#VALUE!</v>
          </cell>
          <cell r="K564" t="str">
            <v/>
          </cell>
          <cell r="P564" t="str">
            <v>لايوجد</v>
          </cell>
        </row>
        <row r="565">
          <cell r="C565" t="str">
            <v/>
          </cell>
          <cell r="G565" t="str">
            <v/>
          </cell>
          <cell r="H565" t="e">
            <v>#VALUE!</v>
          </cell>
          <cell r="I565" t="e">
            <v>#VALUE!</v>
          </cell>
          <cell r="J565" t="e">
            <v>#VALUE!</v>
          </cell>
          <cell r="K565" t="str">
            <v/>
          </cell>
          <cell r="P565" t="str">
            <v>لايوجد</v>
          </cell>
        </row>
        <row r="566">
          <cell r="C566" t="str">
            <v/>
          </cell>
          <cell r="G566" t="str">
            <v/>
          </cell>
          <cell r="H566" t="e">
            <v>#VALUE!</v>
          </cell>
          <cell r="I566" t="e">
            <v>#VALUE!</v>
          </cell>
          <cell r="J566" t="e">
            <v>#VALUE!</v>
          </cell>
          <cell r="K566" t="str">
            <v/>
          </cell>
          <cell r="P566" t="str">
            <v>لايوجد</v>
          </cell>
        </row>
        <row r="567">
          <cell r="C567" t="str">
            <v/>
          </cell>
          <cell r="G567" t="str">
            <v/>
          </cell>
          <cell r="H567" t="e">
            <v>#VALUE!</v>
          </cell>
          <cell r="I567" t="e">
            <v>#VALUE!</v>
          </cell>
          <cell r="J567" t="e">
            <v>#VALUE!</v>
          </cell>
          <cell r="K567" t="str">
            <v/>
          </cell>
          <cell r="P567" t="str">
            <v>لايوجد</v>
          </cell>
        </row>
        <row r="568">
          <cell r="C568" t="str">
            <v/>
          </cell>
          <cell r="G568" t="str">
            <v/>
          </cell>
          <cell r="H568" t="e">
            <v>#VALUE!</v>
          </cell>
          <cell r="I568" t="e">
            <v>#VALUE!</v>
          </cell>
          <cell r="J568" t="e">
            <v>#VALUE!</v>
          </cell>
          <cell r="K568" t="str">
            <v/>
          </cell>
          <cell r="P568" t="str">
            <v>لايوجد</v>
          </cell>
        </row>
        <row r="569">
          <cell r="C569" t="str">
            <v/>
          </cell>
          <cell r="G569" t="str">
            <v/>
          </cell>
          <cell r="H569" t="e">
            <v>#VALUE!</v>
          </cell>
          <cell r="I569" t="e">
            <v>#VALUE!</v>
          </cell>
          <cell r="J569" t="e">
            <v>#VALUE!</v>
          </cell>
          <cell r="K569" t="str">
            <v/>
          </cell>
          <cell r="P569" t="str">
            <v>لايوجد</v>
          </cell>
        </row>
        <row r="570">
          <cell r="C570" t="str">
            <v/>
          </cell>
          <cell r="G570" t="str">
            <v/>
          </cell>
          <cell r="H570" t="e">
            <v>#VALUE!</v>
          </cell>
          <cell r="I570" t="e">
            <v>#VALUE!</v>
          </cell>
          <cell r="J570" t="e">
            <v>#VALUE!</v>
          </cell>
          <cell r="K570" t="str">
            <v/>
          </cell>
          <cell r="P570" t="str">
            <v>لايوجد</v>
          </cell>
        </row>
        <row r="571">
          <cell r="C571" t="str">
            <v/>
          </cell>
          <cell r="G571" t="str">
            <v/>
          </cell>
          <cell r="H571" t="e">
            <v>#VALUE!</v>
          </cell>
          <cell r="I571" t="e">
            <v>#VALUE!</v>
          </cell>
          <cell r="J571" t="e">
            <v>#VALUE!</v>
          </cell>
          <cell r="K571" t="str">
            <v/>
          </cell>
          <cell r="P571" t="str">
            <v>لايوجد</v>
          </cell>
        </row>
        <row r="572">
          <cell r="C572" t="str">
            <v/>
          </cell>
          <cell r="G572" t="str">
            <v/>
          </cell>
          <cell r="H572" t="e">
            <v>#VALUE!</v>
          </cell>
          <cell r="I572" t="e">
            <v>#VALUE!</v>
          </cell>
          <cell r="J572" t="e">
            <v>#VALUE!</v>
          </cell>
          <cell r="K572" t="str">
            <v/>
          </cell>
          <cell r="P572" t="str">
            <v>لايوجد</v>
          </cell>
        </row>
        <row r="573">
          <cell r="C573" t="str">
            <v/>
          </cell>
          <cell r="G573" t="str">
            <v/>
          </cell>
          <cell r="H573" t="e">
            <v>#VALUE!</v>
          </cell>
          <cell r="I573" t="e">
            <v>#VALUE!</v>
          </cell>
          <cell r="J573" t="e">
            <v>#VALUE!</v>
          </cell>
          <cell r="K573" t="str">
            <v/>
          </cell>
          <cell r="P573" t="str">
            <v>لايوجد</v>
          </cell>
        </row>
        <row r="574">
          <cell r="C574" t="str">
            <v/>
          </cell>
          <cell r="G574" t="str">
            <v/>
          </cell>
          <cell r="H574" t="e">
            <v>#VALUE!</v>
          </cell>
          <cell r="I574" t="e">
            <v>#VALUE!</v>
          </cell>
          <cell r="J574" t="e">
            <v>#VALUE!</v>
          </cell>
          <cell r="K574" t="str">
            <v/>
          </cell>
          <cell r="P574" t="str">
            <v>لايوجد</v>
          </cell>
        </row>
        <row r="575">
          <cell r="C575" t="str">
            <v/>
          </cell>
          <cell r="G575" t="str">
            <v/>
          </cell>
          <cell r="H575" t="e">
            <v>#VALUE!</v>
          </cell>
          <cell r="I575" t="e">
            <v>#VALUE!</v>
          </cell>
          <cell r="J575" t="e">
            <v>#VALUE!</v>
          </cell>
          <cell r="K575" t="str">
            <v/>
          </cell>
          <cell r="P575" t="str">
            <v>لايوجد</v>
          </cell>
        </row>
        <row r="576">
          <cell r="C576" t="str">
            <v/>
          </cell>
          <cell r="G576" t="str">
            <v/>
          </cell>
          <cell r="H576" t="e">
            <v>#VALUE!</v>
          </cell>
          <cell r="I576" t="e">
            <v>#VALUE!</v>
          </cell>
          <cell r="J576" t="e">
            <v>#VALUE!</v>
          </cell>
          <cell r="K576" t="str">
            <v/>
          </cell>
          <cell r="P576" t="str">
            <v>لايوجد</v>
          </cell>
        </row>
        <row r="577">
          <cell r="C577" t="str">
            <v/>
          </cell>
          <cell r="G577" t="str">
            <v/>
          </cell>
          <cell r="H577" t="e">
            <v>#VALUE!</v>
          </cell>
          <cell r="I577" t="e">
            <v>#VALUE!</v>
          </cell>
          <cell r="J577" t="e">
            <v>#VALUE!</v>
          </cell>
          <cell r="K577" t="str">
            <v/>
          </cell>
          <cell r="P577" t="str">
            <v>لايوجد</v>
          </cell>
        </row>
        <row r="578">
          <cell r="C578" t="str">
            <v/>
          </cell>
          <cell r="G578" t="str">
            <v/>
          </cell>
          <cell r="H578" t="e">
            <v>#VALUE!</v>
          </cell>
          <cell r="I578" t="e">
            <v>#VALUE!</v>
          </cell>
          <cell r="J578" t="e">
            <v>#VALUE!</v>
          </cell>
          <cell r="K578" t="str">
            <v/>
          </cell>
          <cell r="P578" t="str">
            <v>لايوجد</v>
          </cell>
        </row>
        <row r="579">
          <cell r="C579" t="str">
            <v/>
          </cell>
          <cell r="G579" t="str">
            <v/>
          </cell>
          <cell r="H579" t="e">
            <v>#VALUE!</v>
          </cell>
          <cell r="I579" t="e">
            <v>#VALUE!</v>
          </cell>
          <cell r="J579" t="e">
            <v>#VALUE!</v>
          </cell>
          <cell r="K579" t="str">
            <v/>
          </cell>
          <cell r="P579" t="str">
            <v>لايوجد</v>
          </cell>
        </row>
        <row r="580">
          <cell r="C580" t="str">
            <v/>
          </cell>
          <cell r="G580" t="str">
            <v/>
          </cell>
          <cell r="H580" t="e">
            <v>#VALUE!</v>
          </cell>
          <cell r="I580" t="e">
            <v>#VALUE!</v>
          </cell>
          <cell r="J580" t="e">
            <v>#VALUE!</v>
          </cell>
          <cell r="K580" t="str">
            <v/>
          </cell>
          <cell r="P580" t="str">
            <v>لايوجد</v>
          </cell>
        </row>
        <row r="581">
          <cell r="C581" t="str">
            <v/>
          </cell>
          <cell r="G581" t="str">
            <v/>
          </cell>
          <cell r="H581" t="e">
            <v>#VALUE!</v>
          </cell>
          <cell r="I581" t="e">
            <v>#VALUE!</v>
          </cell>
          <cell r="J581" t="e">
            <v>#VALUE!</v>
          </cell>
          <cell r="K581" t="str">
            <v/>
          </cell>
          <cell r="P581" t="str">
            <v>لايوجد</v>
          </cell>
        </row>
        <row r="582">
          <cell r="C582" t="str">
            <v/>
          </cell>
          <cell r="G582" t="str">
            <v/>
          </cell>
          <cell r="H582" t="e">
            <v>#VALUE!</v>
          </cell>
          <cell r="I582" t="e">
            <v>#VALUE!</v>
          </cell>
          <cell r="J582" t="e">
            <v>#VALUE!</v>
          </cell>
          <cell r="K582" t="str">
            <v/>
          </cell>
          <cell r="P582" t="str">
            <v>لايوجد</v>
          </cell>
        </row>
        <row r="583">
          <cell r="C583" t="str">
            <v/>
          </cell>
          <cell r="G583" t="str">
            <v/>
          </cell>
          <cell r="H583" t="e">
            <v>#VALUE!</v>
          </cell>
          <cell r="I583" t="e">
            <v>#VALUE!</v>
          </cell>
          <cell r="J583" t="e">
            <v>#VALUE!</v>
          </cell>
          <cell r="K583" t="str">
            <v/>
          </cell>
          <cell r="P583" t="str">
            <v>لايوجد</v>
          </cell>
        </row>
        <row r="584">
          <cell r="C584" t="str">
            <v/>
          </cell>
          <cell r="G584" t="str">
            <v/>
          </cell>
          <cell r="H584" t="e">
            <v>#VALUE!</v>
          </cell>
          <cell r="I584" t="e">
            <v>#VALUE!</v>
          </cell>
          <cell r="J584" t="e">
            <v>#VALUE!</v>
          </cell>
          <cell r="K584" t="str">
            <v/>
          </cell>
          <cell r="P584" t="str">
            <v>لايوجد</v>
          </cell>
        </row>
        <row r="585">
          <cell r="C585" t="str">
            <v/>
          </cell>
          <cell r="G585" t="str">
            <v/>
          </cell>
          <cell r="H585" t="e">
            <v>#VALUE!</v>
          </cell>
          <cell r="I585" t="e">
            <v>#VALUE!</v>
          </cell>
          <cell r="J585" t="e">
            <v>#VALUE!</v>
          </cell>
          <cell r="K585" t="str">
            <v/>
          </cell>
          <cell r="P585" t="str">
            <v>لايوجد</v>
          </cell>
        </row>
        <row r="586">
          <cell r="C586" t="str">
            <v/>
          </cell>
          <cell r="G586" t="str">
            <v/>
          </cell>
          <cell r="H586" t="e">
            <v>#VALUE!</v>
          </cell>
          <cell r="I586" t="e">
            <v>#VALUE!</v>
          </cell>
          <cell r="J586" t="e">
            <v>#VALUE!</v>
          </cell>
          <cell r="K586" t="str">
            <v/>
          </cell>
          <cell r="P586" t="str">
            <v>لايوجد</v>
          </cell>
        </row>
        <row r="587">
          <cell r="C587" t="str">
            <v/>
          </cell>
          <cell r="G587" t="str">
            <v/>
          </cell>
          <cell r="H587" t="e">
            <v>#VALUE!</v>
          </cell>
          <cell r="I587" t="e">
            <v>#VALUE!</v>
          </cell>
          <cell r="J587" t="e">
            <v>#VALUE!</v>
          </cell>
          <cell r="K587" t="str">
            <v/>
          </cell>
          <cell r="P587" t="str">
            <v>لايوجد</v>
          </cell>
        </row>
        <row r="588">
          <cell r="C588" t="str">
            <v/>
          </cell>
          <cell r="G588" t="str">
            <v/>
          </cell>
          <cell r="H588" t="e">
            <v>#VALUE!</v>
          </cell>
          <cell r="I588" t="e">
            <v>#VALUE!</v>
          </cell>
          <cell r="J588" t="e">
            <v>#VALUE!</v>
          </cell>
          <cell r="K588" t="str">
            <v/>
          </cell>
          <cell r="P588" t="str">
            <v>لايوجد</v>
          </cell>
        </row>
        <row r="589">
          <cell r="C589" t="str">
            <v/>
          </cell>
          <cell r="G589" t="str">
            <v/>
          </cell>
          <cell r="H589" t="e">
            <v>#VALUE!</v>
          </cell>
          <cell r="I589" t="e">
            <v>#VALUE!</v>
          </cell>
          <cell r="J589" t="e">
            <v>#VALUE!</v>
          </cell>
          <cell r="K589" t="str">
            <v/>
          </cell>
          <cell r="P589" t="str">
            <v>لايوجد</v>
          </cell>
        </row>
        <row r="590">
          <cell r="C590" t="str">
            <v/>
          </cell>
          <cell r="G590" t="str">
            <v/>
          </cell>
          <cell r="H590" t="e">
            <v>#VALUE!</v>
          </cell>
          <cell r="I590" t="e">
            <v>#VALUE!</v>
          </cell>
          <cell r="J590" t="e">
            <v>#VALUE!</v>
          </cell>
          <cell r="K590" t="str">
            <v/>
          </cell>
          <cell r="P590" t="str">
            <v>لايوجد</v>
          </cell>
        </row>
        <row r="591">
          <cell r="C591" t="str">
            <v/>
          </cell>
          <cell r="G591" t="str">
            <v/>
          </cell>
          <cell r="H591" t="e">
            <v>#VALUE!</v>
          </cell>
          <cell r="I591" t="e">
            <v>#VALUE!</v>
          </cell>
          <cell r="J591" t="e">
            <v>#VALUE!</v>
          </cell>
          <cell r="K591" t="str">
            <v/>
          </cell>
          <cell r="P591" t="str">
            <v>لايوجد</v>
          </cell>
        </row>
        <row r="592">
          <cell r="C592" t="str">
            <v/>
          </cell>
          <cell r="G592" t="str">
            <v/>
          </cell>
          <cell r="H592" t="e">
            <v>#VALUE!</v>
          </cell>
          <cell r="I592" t="e">
            <v>#VALUE!</v>
          </cell>
          <cell r="J592" t="e">
            <v>#VALUE!</v>
          </cell>
          <cell r="K592" t="str">
            <v/>
          </cell>
          <cell r="P592" t="str">
            <v>لايوجد</v>
          </cell>
        </row>
        <row r="593">
          <cell r="C593" t="str">
            <v/>
          </cell>
          <cell r="G593" t="str">
            <v/>
          </cell>
          <cell r="H593" t="e">
            <v>#VALUE!</v>
          </cell>
          <cell r="I593" t="e">
            <v>#VALUE!</v>
          </cell>
          <cell r="J593" t="e">
            <v>#VALUE!</v>
          </cell>
          <cell r="K593" t="str">
            <v/>
          </cell>
          <cell r="P593" t="str">
            <v>لايوجد</v>
          </cell>
        </row>
        <row r="594">
          <cell r="C594" t="str">
            <v/>
          </cell>
          <cell r="G594" t="str">
            <v/>
          </cell>
          <cell r="H594" t="e">
            <v>#VALUE!</v>
          </cell>
          <cell r="I594" t="e">
            <v>#VALUE!</v>
          </cell>
          <cell r="J594" t="e">
            <v>#VALUE!</v>
          </cell>
          <cell r="K594" t="str">
            <v/>
          </cell>
          <cell r="P594" t="str">
            <v>لايوجد</v>
          </cell>
        </row>
        <row r="595">
          <cell r="C595" t="str">
            <v/>
          </cell>
          <cell r="G595" t="str">
            <v/>
          </cell>
          <cell r="H595" t="e">
            <v>#VALUE!</v>
          </cell>
          <cell r="I595" t="e">
            <v>#VALUE!</v>
          </cell>
          <cell r="J595" t="e">
            <v>#VALUE!</v>
          </cell>
          <cell r="K595" t="str">
            <v/>
          </cell>
          <cell r="P595" t="str">
            <v>لايوجد</v>
          </cell>
        </row>
        <row r="596">
          <cell r="C596" t="str">
            <v/>
          </cell>
          <cell r="G596" t="str">
            <v/>
          </cell>
          <cell r="H596" t="e">
            <v>#VALUE!</v>
          </cell>
          <cell r="I596" t="e">
            <v>#VALUE!</v>
          </cell>
          <cell r="J596" t="e">
            <v>#VALUE!</v>
          </cell>
          <cell r="K596" t="str">
            <v/>
          </cell>
          <cell r="P596" t="str">
            <v>لايوجد</v>
          </cell>
        </row>
        <row r="597">
          <cell r="C597" t="str">
            <v/>
          </cell>
          <cell r="G597" t="str">
            <v/>
          </cell>
          <cell r="H597" t="e">
            <v>#VALUE!</v>
          </cell>
          <cell r="I597" t="e">
            <v>#VALUE!</v>
          </cell>
          <cell r="J597" t="e">
            <v>#VALUE!</v>
          </cell>
          <cell r="K597" t="str">
            <v/>
          </cell>
          <cell r="P597" t="str">
            <v>لايوجد</v>
          </cell>
        </row>
        <row r="598">
          <cell r="C598" t="str">
            <v/>
          </cell>
          <cell r="G598" t="str">
            <v/>
          </cell>
          <cell r="H598" t="e">
            <v>#VALUE!</v>
          </cell>
          <cell r="I598" t="e">
            <v>#VALUE!</v>
          </cell>
          <cell r="J598" t="e">
            <v>#VALUE!</v>
          </cell>
          <cell r="K598" t="str">
            <v/>
          </cell>
          <cell r="P598" t="str">
            <v>لايوجد</v>
          </cell>
        </row>
        <row r="599">
          <cell r="C599" t="str">
            <v/>
          </cell>
          <cell r="G599" t="str">
            <v/>
          </cell>
          <cell r="H599" t="e">
            <v>#VALUE!</v>
          </cell>
          <cell r="I599" t="e">
            <v>#VALUE!</v>
          </cell>
          <cell r="J599" t="e">
            <v>#VALUE!</v>
          </cell>
          <cell r="K599" t="str">
            <v/>
          </cell>
          <cell r="P599" t="str">
            <v>لايوجد</v>
          </cell>
        </row>
        <row r="600">
          <cell r="C600" t="str">
            <v/>
          </cell>
          <cell r="G600" t="str">
            <v/>
          </cell>
          <cell r="H600" t="e">
            <v>#VALUE!</v>
          </cell>
          <cell r="I600" t="e">
            <v>#VALUE!</v>
          </cell>
          <cell r="J600" t="e">
            <v>#VALUE!</v>
          </cell>
          <cell r="K600" t="str">
            <v/>
          </cell>
          <cell r="P600" t="str">
            <v>لايوجد</v>
          </cell>
        </row>
        <row r="601">
          <cell r="C601" t="str">
            <v/>
          </cell>
          <cell r="G601" t="str">
            <v/>
          </cell>
          <cell r="H601" t="e">
            <v>#VALUE!</v>
          </cell>
          <cell r="I601" t="e">
            <v>#VALUE!</v>
          </cell>
          <cell r="J601" t="e">
            <v>#VALUE!</v>
          </cell>
          <cell r="K601" t="str">
            <v/>
          </cell>
          <cell r="P601" t="str">
            <v>لايوجد</v>
          </cell>
        </row>
        <row r="602">
          <cell r="C602" t="str">
            <v/>
          </cell>
          <cell r="G602" t="str">
            <v/>
          </cell>
          <cell r="H602" t="e">
            <v>#VALUE!</v>
          </cell>
          <cell r="I602" t="e">
            <v>#VALUE!</v>
          </cell>
          <cell r="J602" t="e">
            <v>#VALUE!</v>
          </cell>
          <cell r="K602" t="str">
            <v/>
          </cell>
          <cell r="P602" t="str">
            <v>لايوجد</v>
          </cell>
        </row>
        <row r="603">
          <cell r="C603" t="str">
            <v/>
          </cell>
          <cell r="G603" t="str">
            <v/>
          </cell>
          <cell r="H603" t="e">
            <v>#VALUE!</v>
          </cell>
          <cell r="I603" t="e">
            <v>#VALUE!</v>
          </cell>
          <cell r="J603" t="e">
            <v>#VALUE!</v>
          </cell>
          <cell r="K603" t="str">
            <v/>
          </cell>
          <cell r="P603" t="str">
            <v>لايوجد</v>
          </cell>
        </row>
        <row r="604">
          <cell r="C604" t="str">
            <v/>
          </cell>
          <cell r="G604" t="str">
            <v/>
          </cell>
          <cell r="H604" t="e">
            <v>#VALUE!</v>
          </cell>
          <cell r="I604" t="e">
            <v>#VALUE!</v>
          </cell>
          <cell r="J604" t="e">
            <v>#VALUE!</v>
          </cell>
          <cell r="K604" t="str">
            <v/>
          </cell>
          <cell r="P604" t="str">
            <v>لايوجد</v>
          </cell>
        </row>
        <row r="605">
          <cell r="C605" t="str">
            <v/>
          </cell>
          <cell r="G605" t="str">
            <v/>
          </cell>
          <cell r="H605" t="e">
            <v>#VALUE!</v>
          </cell>
          <cell r="I605" t="e">
            <v>#VALUE!</v>
          </cell>
          <cell r="J605" t="e">
            <v>#VALUE!</v>
          </cell>
          <cell r="K605" t="str">
            <v/>
          </cell>
          <cell r="P605" t="str">
            <v>لايوجد</v>
          </cell>
        </row>
        <row r="606">
          <cell r="C606" t="str">
            <v/>
          </cell>
          <cell r="G606" t="str">
            <v/>
          </cell>
          <cell r="H606" t="e">
            <v>#VALUE!</v>
          </cell>
          <cell r="I606" t="e">
            <v>#VALUE!</v>
          </cell>
          <cell r="J606" t="e">
            <v>#VALUE!</v>
          </cell>
          <cell r="K606" t="str">
            <v/>
          </cell>
          <cell r="P606" t="str">
            <v>لايوجد</v>
          </cell>
        </row>
        <row r="607">
          <cell r="C607" t="str">
            <v/>
          </cell>
          <cell r="G607" t="str">
            <v/>
          </cell>
          <cell r="H607" t="e">
            <v>#VALUE!</v>
          </cell>
          <cell r="I607" t="e">
            <v>#VALUE!</v>
          </cell>
          <cell r="J607" t="e">
            <v>#VALUE!</v>
          </cell>
          <cell r="K607" t="str">
            <v/>
          </cell>
          <cell r="P607" t="str">
            <v>لايوجد</v>
          </cell>
        </row>
        <row r="608">
          <cell r="C608" t="str">
            <v/>
          </cell>
          <cell r="G608" t="str">
            <v/>
          </cell>
          <cell r="H608" t="e">
            <v>#VALUE!</v>
          </cell>
          <cell r="I608" t="e">
            <v>#VALUE!</v>
          </cell>
          <cell r="J608" t="e">
            <v>#VALUE!</v>
          </cell>
          <cell r="K608" t="str">
            <v/>
          </cell>
          <cell r="P608" t="str">
            <v>لايوجد</v>
          </cell>
        </row>
        <row r="609">
          <cell r="C609" t="str">
            <v/>
          </cell>
          <cell r="G609" t="str">
            <v/>
          </cell>
          <cell r="H609" t="e">
            <v>#VALUE!</v>
          </cell>
          <cell r="I609" t="e">
            <v>#VALUE!</v>
          </cell>
          <cell r="J609" t="e">
            <v>#VALUE!</v>
          </cell>
          <cell r="K609" t="str">
            <v/>
          </cell>
          <cell r="P609" t="str">
            <v>لايوجد</v>
          </cell>
        </row>
        <row r="610">
          <cell r="C610" t="str">
            <v/>
          </cell>
          <cell r="G610" t="str">
            <v/>
          </cell>
          <cell r="H610" t="e">
            <v>#VALUE!</v>
          </cell>
          <cell r="I610" t="e">
            <v>#VALUE!</v>
          </cell>
          <cell r="J610" t="e">
            <v>#VALUE!</v>
          </cell>
          <cell r="K610" t="str">
            <v/>
          </cell>
          <cell r="P610" t="str">
            <v>لايوجد</v>
          </cell>
        </row>
        <row r="611">
          <cell r="C611" t="str">
            <v/>
          </cell>
          <cell r="G611" t="str">
            <v/>
          </cell>
          <cell r="H611" t="e">
            <v>#VALUE!</v>
          </cell>
          <cell r="I611" t="e">
            <v>#VALUE!</v>
          </cell>
          <cell r="J611" t="e">
            <v>#VALUE!</v>
          </cell>
          <cell r="K611" t="str">
            <v/>
          </cell>
          <cell r="P611" t="str">
            <v>لايوجد</v>
          </cell>
        </row>
        <row r="612">
          <cell r="C612" t="str">
            <v/>
          </cell>
          <cell r="G612" t="str">
            <v/>
          </cell>
          <cell r="H612" t="e">
            <v>#VALUE!</v>
          </cell>
          <cell r="I612" t="e">
            <v>#VALUE!</v>
          </cell>
          <cell r="J612" t="e">
            <v>#VALUE!</v>
          </cell>
          <cell r="K612" t="str">
            <v/>
          </cell>
          <cell r="P612" t="str">
            <v>لايوجد</v>
          </cell>
        </row>
        <row r="613">
          <cell r="C613" t="str">
            <v/>
          </cell>
          <cell r="G613" t="str">
            <v/>
          </cell>
          <cell r="H613" t="e">
            <v>#VALUE!</v>
          </cell>
          <cell r="I613" t="e">
            <v>#VALUE!</v>
          </cell>
          <cell r="J613" t="e">
            <v>#VALUE!</v>
          </cell>
          <cell r="K613" t="str">
            <v/>
          </cell>
          <cell r="P613" t="str">
            <v>لايوجد</v>
          </cell>
        </row>
        <row r="614">
          <cell r="C614" t="str">
            <v/>
          </cell>
          <cell r="G614" t="str">
            <v/>
          </cell>
          <cell r="H614" t="e">
            <v>#VALUE!</v>
          </cell>
          <cell r="I614" t="e">
            <v>#VALUE!</v>
          </cell>
          <cell r="J614" t="e">
            <v>#VALUE!</v>
          </cell>
          <cell r="K614" t="str">
            <v/>
          </cell>
          <cell r="P614" t="str">
            <v>لايوجد</v>
          </cell>
        </row>
        <row r="615">
          <cell r="C615" t="str">
            <v/>
          </cell>
          <cell r="G615" t="str">
            <v/>
          </cell>
          <cell r="H615" t="e">
            <v>#VALUE!</v>
          </cell>
          <cell r="I615" t="e">
            <v>#VALUE!</v>
          </cell>
          <cell r="J615" t="e">
            <v>#VALUE!</v>
          </cell>
          <cell r="K615" t="str">
            <v/>
          </cell>
          <cell r="P615" t="str">
            <v>لايوجد</v>
          </cell>
        </row>
        <row r="616">
          <cell r="C616" t="str">
            <v/>
          </cell>
          <cell r="G616" t="str">
            <v/>
          </cell>
          <cell r="H616" t="e">
            <v>#VALUE!</v>
          </cell>
          <cell r="I616" t="e">
            <v>#VALUE!</v>
          </cell>
          <cell r="J616" t="e">
            <v>#VALUE!</v>
          </cell>
          <cell r="K616" t="str">
            <v/>
          </cell>
          <cell r="P616" t="str">
            <v>لايوجد</v>
          </cell>
        </row>
        <row r="617">
          <cell r="C617" t="str">
            <v/>
          </cell>
          <cell r="G617" t="str">
            <v/>
          </cell>
          <cell r="H617" t="e">
            <v>#VALUE!</v>
          </cell>
          <cell r="I617" t="e">
            <v>#VALUE!</v>
          </cell>
          <cell r="J617" t="e">
            <v>#VALUE!</v>
          </cell>
          <cell r="K617" t="str">
            <v/>
          </cell>
          <cell r="P617" t="str">
            <v>لايوجد</v>
          </cell>
        </row>
        <row r="618">
          <cell r="C618" t="str">
            <v/>
          </cell>
          <cell r="G618" t="str">
            <v/>
          </cell>
          <cell r="H618" t="e">
            <v>#VALUE!</v>
          </cell>
          <cell r="I618" t="e">
            <v>#VALUE!</v>
          </cell>
          <cell r="J618" t="e">
            <v>#VALUE!</v>
          </cell>
          <cell r="K618" t="str">
            <v/>
          </cell>
          <cell r="P618" t="str">
            <v>لايوجد</v>
          </cell>
        </row>
        <row r="619">
          <cell r="C619" t="str">
            <v/>
          </cell>
          <cell r="G619" t="str">
            <v/>
          </cell>
          <cell r="H619" t="e">
            <v>#VALUE!</v>
          </cell>
          <cell r="I619" t="e">
            <v>#VALUE!</v>
          </cell>
          <cell r="J619" t="e">
            <v>#VALUE!</v>
          </cell>
          <cell r="K619" t="str">
            <v/>
          </cell>
          <cell r="P619" t="str">
            <v>لايوجد</v>
          </cell>
        </row>
        <row r="620">
          <cell r="C620" t="str">
            <v/>
          </cell>
          <cell r="G620" t="str">
            <v/>
          </cell>
          <cell r="H620" t="e">
            <v>#VALUE!</v>
          </cell>
          <cell r="I620" t="e">
            <v>#VALUE!</v>
          </cell>
          <cell r="J620" t="e">
            <v>#VALUE!</v>
          </cell>
          <cell r="K620" t="str">
            <v/>
          </cell>
          <cell r="P620" t="str">
            <v>لايوجد</v>
          </cell>
        </row>
        <row r="621">
          <cell r="C621" t="str">
            <v/>
          </cell>
          <cell r="G621" t="str">
            <v/>
          </cell>
          <cell r="H621" t="e">
            <v>#VALUE!</v>
          </cell>
          <cell r="I621" t="e">
            <v>#VALUE!</v>
          </cell>
          <cell r="J621" t="e">
            <v>#VALUE!</v>
          </cell>
          <cell r="K621" t="str">
            <v/>
          </cell>
          <cell r="P621" t="str">
            <v>لايوجد</v>
          </cell>
        </row>
        <row r="622">
          <cell r="C622" t="str">
            <v/>
          </cell>
          <cell r="G622" t="str">
            <v/>
          </cell>
          <cell r="H622" t="e">
            <v>#VALUE!</v>
          </cell>
          <cell r="I622" t="e">
            <v>#VALUE!</v>
          </cell>
          <cell r="J622" t="e">
            <v>#VALUE!</v>
          </cell>
          <cell r="K622" t="str">
            <v/>
          </cell>
          <cell r="P622" t="str">
            <v>لايوجد</v>
          </cell>
        </row>
        <row r="623">
          <cell r="C623" t="str">
            <v/>
          </cell>
          <cell r="G623" t="str">
            <v/>
          </cell>
          <cell r="H623" t="e">
            <v>#VALUE!</v>
          </cell>
          <cell r="I623" t="e">
            <v>#VALUE!</v>
          </cell>
          <cell r="J623" t="e">
            <v>#VALUE!</v>
          </cell>
          <cell r="K623" t="str">
            <v/>
          </cell>
          <cell r="P623" t="str">
            <v>لايوجد</v>
          </cell>
        </row>
        <row r="624">
          <cell r="C624" t="str">
            <v/>
          </cell>
          <cell r="G624" t="str">
            <v/>
          </cell>
          <cell r="H624" t="e">
            <v>#VALUE!</v>
          </cell>
          <cell r="I624" t="e">
            <v>#VALUE!</v>
          </cell>
          <cell r="J624" t="e">
            <v>#VALUE!</v>
          </cell>
          <cell r="K624" t="str">
            <v/>
          </cell>
          <cell r="P624" t="str">
            <v>لايوجد</v>
          </cell>
        </row>
        <row r="625">
          <cell r="C625" t="str">
            <v/>
          </cell>
          <cell r="G625" t="str">
            <v/>
          </cell>
          <cell r="H625" t="e">
            <v>#VALUE!</v>
          </cell>
          <cell r="I625" t="e">
            <v>#VALUE!</v>
          </cell>
          <cell r="J625" t="e">
            <v>#VALUE!</v>
          </cell>
          <cell r="K625" t="str">
            <v/>
          </cell>
          <cell r="P625" t="str">
            <v>لايوجد</v>
          </cell>
        </row>
        <row r="626">
          <cell r="C626" t="str">
            <v/>
          </cell>
          <cell r="G626" t="str">
            <v/>
          </cell>
          <cell r="H626" t="e">
            <v>#VALUE!</v>
          </cell>
          <cell r="I626" t="e">
            <v>#VALUE!</v>
          </cell>
          <cell r="J626" t="e">
            <v>#VALUE!</v>
          </cell>
          <cell r="K626" t="str">
            <v/>
          </cell>
          <cell r="P626" t="str">
            <v>لايوجد</v>
          </cell>
        </row>
        <row r="627">
          <cell r="C627" t="str">
            <v/>
          </cell>
          <cell r="G627" t="str">
            <v/>
          </cell>
          <cell r="H627" t="e">
            <v>#VALUE!</v>
          </cell>
          <cell r="I627" t="e">
            <v>#VALUE!</v>
          </cell>
          <cell r="J627" t="e">
            <v>#VALUE!</v>
          </cell>
          <cell r="K627" t="str">
            <v/>
          </cell>
          <cell r="P627" t="str">
            <v>لايوجد</v>
          </cell>
        </row>
        <row r="628">
          <cell r="C628" t="str">
            <v/>
          </cell>
          <cell r="G628" t="str">
            <v/>
          </cell>
          <cell r="H628" t="e">
            <v>#VALUE!</v>
          </cell>
          <cell r="I628" t="e">
            <v>#VALUE!</v>
          </cell>
          <cell r="J628" t="e">
            <v>#VALUE!</v>
          </cell>
          <cell r="K628" t="str">
            <v/>
          </cell>
          <cell r="P628" t="str">
            <v>لايوجد</v>
          </cell>
        </row>
        <row r="629">
          <cell r="C629" t="str">
            <v/>
          </cell>
          <cell r="G629" t="str">
            <v/>
          </cell>
          <cell r="H629" t="e">
            <v>#VALUE!</v>
          </cell>
          <cell r="I629" t="e">
            <v>#VALUE!</v>
          </cell>
          <cell r="J629" t="e">
            <v>#VALUE!</v>
          </cell>
          <cell r="K629" t="str">
            <v/>
          </cell>
          <cell r="P629" t="str">
            <v>لايوجد</v>
          </cell>
        </row>
        <row r="630">
          <cell r="C630" t="str">
            <v/>
          </cell>
          <cell r="G630" t="str">
            <v/>
          </cell>
          <cell r="H630" t="e">
            <v>#VALUE!</v>
          </cell>
          <cell r="I630" t="e">
            <v>#VALUE!</v>
          </cell>
          <cell r="J630" t="e">
            <v>#VALUE!</v>
          </cell>
          <cell r="K630" t="str">
            <v/>
          </cell>
          <cell r="P630" t="str">
            <v>لايوجد</v>
          </cell>
        </row>
        <row r="631">
          <cell r="C631" t="str">
            <v/>
          </cell>
          <cell r="G631" t="str">
            <v/>
          </cell>
          <cell r="H631" t="e">
            <v>#VALUE!</v>
          </cell>
          <cell r="I631" t="e">
            <v>#VALUE!</v>
          </cell>
          <cell r="J631" t="e">
            <v>#VALUE!</v>
          </cell>
          <cell r="K631" t="str">
            <v/>
          </cell>
          <cell r="P631" t="str">
            <v>لايوجد</v>
          </cell>
        </row>
        <row r="632">
          <cell r="C632" t="str">
            <v/>
          </cell>
          <cell r="G632" t="str">
            <v/>
          </cell>
          <cell r="H632" t="e">
            <v>#VALUE!</v>
          </cell>
          <cell r="I632" t="e">
            <v>#VALUE!</v>
          </cell>
          <cell r="J632" t="e">
            <v>#VALUE!</v>
          </cell>
          <cell r="K632" t="str">
            <v/>
          </cell>
          <cell r="P632" t="str">
            <v>لايوجد</v>
          </cell>
        </row>
        <row r="633">
          <cell r="C633" t="str">
            <v/>
          </cell>
          <cell r="G633" t="str">
            <v/>
          </cell>
          <cell r="H633" t="e">
            <v>#VALUE!</v>
          </cell>
          <cell r="I633" t="e">
            <v>#VALUE!</v>
          </cell>
          <cell r="J633" t="e">
            <v>#VALUE!</v>
          </cell>
          <cell r="K633" t="str">
            <v/>
          </cell>
          <cell r="P633" t="str">
            <v>لايوجد</v>
          </cell>
        </row>
        <row r="634">
          <cell r="C634" t="str">
            <v/>
          </cell>
          <cell r="G634" t="str">
            <v/>
          </cell>
          <cell r="H634" t="e">
            <v>#VALUE!</v>
          </cell>
          <cell r="I634" t="e">
            <v>#VALUE!</v>
          </cell>
          <cell r="J634" t="e">
            <v>#VALUE!</v>
          </cell>
          <cell r="K634" t="str">
            <v/>
          </cell>
          <cell r="P634" t="str">
            <v>لايوجد</v>
          </cell>
        </row>
        <row r="635">
          <cell r="C635" t="str">
            <v/>
          </cell>
          <cell r="G635" t="str">
            <v/>
          </cell>
          <cell r="H635" t="e">
            <v>#VALUE!</v>
          </cell>
          <cell r="I635" t="e">
            <v>#VALUE!</v>
          </cell>
          <cell r="J635" t="e">
            <v>#VALUE!</v>
          </cell>
          <cell r="K635" t="str">
            <v/>
          </cell>
          <cell r="P635" t="str">
            <v>لايوجد</v>
          </cell>
        </row>
        <row r="636">
          <cell r="C636" t="str">
            <v/>
          </cell>
          <cell r="G636" t="str">
            <v/>
          </cell>
          <cell r="H636" t="e">
            <v>#VALUE!</v>
          </cell>
          <cell r="I636" t="e">
            <v>#VALUE!</v>
          </cell>
          <cell r="J636" t="e">
            <v>#VALUE!</v>
          </cell>
          <cell r="K636" t="str">
            <v/>
          </cell>
          <cell r="P636" t="str">
            <v>لايوجد</v>
          </cell>
        </row>
        <row r="637">
          <cell r="C637" t="str">
            <v/>
          </cell>
          <cell r="G637" t="str">
            <v/>
          </cell>
          <cell r="H637" t="e">
            <v>#VALUE!</v>
          </cell>
          <cell r="I637" t="e">
            <v>#VALUE!</v>
          </cell>
          <cell r="J637" t="e">
            <v>#VALUE!</v>
          </cell>
          <cell r="K637" t="str">
            <v/>
          </cell>
          <cell r="P637" t="str">
            <v>لايوجد</v>
          </cell>
        </row>
        <row r="638">
          <cell r="C638" t="str">
            <v/>
          </cell>
          <cell r="G638" t="str">
            <v/>
          </cell>
          <cell r="H638" t="e">
            <v>#VALUE!</v>
          </cell>
          <cell r="I638" t="e">
            <v>#VALUE!</v>
          </cell>
          <cell r="J638" t="e">
            <v>#VALUE!</v>
          </cell>
          <cell r="K638" t="str">
            <v/>
          </cell>
          <cell r="P638" t="str">
            <v>لايوجد</v>
          </cell>
        </row>
        <row r="639">
          <cell r="C639" t="str">
            <v/>
          </cell>
          <cell r="G639" t="str">
            <v/>
          </cell>
          <cell r="H639" t="e">
            <v>#VALUE!</v>
          </cell>
          <cell r="I639" t="e">
            <v>#VALUE!</v>
          </cell>
          <cell r="J639" t="e">
            <v>#VALUE!</v>
          </cell>
          <cell r="K639" t="str">
            <v/>
          </cell>
          <cell r="P639" t="str">
            <v>لايوجد</v>
          </cell>
        </row>
        <row r="640">
          <cell r="C640" t="str">
            <v/>
          </cell>
          <cell r="G640" t="str">
            <v/>
          </cell>
          <cell r="H640" t="e">
            <v>#VALUE!</v>
          </cell>
          <cell r="I640" t="e">
            <v>#VALUE!</v>
          </cell>
          <cell r="J640" t="e">
            <v>#VALUE!</v>
          </cell>
          <cell r="K640" t="str">
            <v/>
          </cell>
          <cell r="P640" t="str">
            <v>لايوجد</v>
          </cell>
        </row>
        <row r="641">
          <cell r="C641" t="str">
            <v/>
          </cell>
          <cell r="G641" t="str">
            <v/>
          </cell>
          <cell r="H641" t="e">
            <v>#VALUE!</v>
          </cell>
          <cell r="I641" t="e">
            <v>#VALUE!</v>
          </cell>
          <cell r="J641" t="e">
            <v>#VALUE!</v>
          </cell>
          <cell r="K641" t="str">
            <v/>
          </cell>
          <cell r="P641" t="str">
            <v>لايوجد</v>
          </cell>
        </row>
        <row r="642">
          <cell r="C642" t="str">
            <v/>
          </cell>
          <cell r="G642" t="str">
            <v/>
          </cell>
          <cell r="H642" t="e">
            <v>#VALUE!</v>
          </cell>
          <cell r="I642" t="e">
            <v>#VALUE!</v>
          </cell>
          <cell r="J642" t="e">
            <v>#VALUE!</v>
          </cell>
          <cell r="K642" t="str">
            <v/>
          </cell>
          <cell r="P642" t="str">
            <v>لايوجد</v>
          </cell>
        </row>
        <row r="643">
          <cell r="C643" t="str">
            <v/>
          </cell>
          <cell r="G643" t="str">
            <v/>
          </cell>
          <cell r="H643" t="e">
            <v>#VALUE!</v>
          </cell>
          <cell r="I643" t="e">
            <v>#VALUE!</v>
          </cell>
          <cell r="J643" t="e">
            <v>#VALUE!</v>
          </cell>
          <cell r="K643" t="str">
            <v/>
          </cell>
          <cell r="P643" t="str">
            <v>لايوجد</v>
          </cell>
        </row>
        <row r="644">
          <cell r="C644" t="str">
            <v/>
          </cell>
          <cell r="G644" t="str">
            <v/>
          </cell>
          <cell r="H644" t="e">
            <v>#VALUE!</v>
          </cell>
          <cell r="I644" t="e">
            <v>#VALUE!</v>
          </cell>
          <cell r="J644" t="e">
            <v>#VALUE!</v>
          </cell>
          <cell r="K644" t="str">
            <v/>
          </cell>
          <cell r="P644" t="str">
            <v>لايوجد</v>
          </cell>
        </row>
        <row r="645">
          <cell r="C645" t="str">
            <v/>
          </cell>
          <cell r="G645" t="str">
            <v/>
          </cell>
          <cell r="H645" t="e">
            <v>#VALUE!</v>
          </cell>
          <cell r="I645" t="e">
            <v>#VALUE!</v>
          </cell>
          <cell r="J645" t="e">
            <v>#VALUE!</v>
          </cell>
          <cell r="K645" t="str">
            <v/>
          </cell>
          <cell r="P645" t="str">
            <v>لايوجد</v>
          </cell>
        </row>
        <row r="646">
          <cell r="C646" t="str">
            <v/>
          </cell>
          <cell r="G646" t="str">
            <v/>
          </cell>
          <cell r="H646" t="e">
            <v>#VALUE!</v>
          </cell>
          <cell r="I646" t="e">
            <v>#VALUE!</v>
          </cell>
          <cell r="J646" t="e">
            <v>#VALUE!</v>
          </cell>
          <cell r="K646" t="str">
            <v/>
          </cell>
          <cell r="P646" t="str">
            <v>لايوجد</v>
          </cell>
        </row>
        <row r="647">
          <cell r="C647" t="str">
            <v/>
          </cell>
          <cell r="G647" t="str">
            <v/>
          </cell>
          <cell r="H647" t="e">
            <v>#VALUE!</v>
          </cell>
          <cell r="I647" t="e">
            <v>#VALUE!</v>
          </cell>
          <cell r="J647" t="e">
            <v>#VALUE!</v>
          </cell>
          <cell r="K647" t="str">
            <v/>
          </cell>
          <cell r="P647" t="str">
            <v>لايوجد</v>
          </cell>
        </row>
        <row r="648">
          <cell r="C648" t="str">
            <v/>
          </cell>
          <cell r="G648" t="str">
            <v/>
          </cell>
          <cell r="H648" t="e">
            <v>#VALUE!</v>
          </cell>
          <cell r="I648" t="e">
            <v>#VALUE!</v>
          </cell>
          <cell r="J648" t="e">
            <v>#VALUE!</v>
          </cell>
          <cell r="K648" t="str">
            <v/>
          </cell>
          <cell r="P648" t="str">
            <v>لايوجد</v>
          </cell>
        </row>
        <row r="649">
          <cell r="C649" t="str">
            <v/>
          </cell>
          <cell r="G649" t="str">
            <v/>
          </cell>
          <cell r="H649" t="e">
            <v>#VALUE!</v>
          </cell>
          <cell r="I649" t="e">
            <v>#VALUE!</v>
          </cell>
          <cell r="J649" t="e">
            <v>#VALUE!</v>
          </cell>
          <cell r="K649" t="str">
            <v/>
          </cell>
          <cell r="P649" t="str">
            <v>لايوجد</v>
          </cell>
        </row>
        <row r="650">
          <cell r="C650" t="str">
            <v/>
          </cell>
          <cell r="G650" t="str">
            <v/>
          </cell>
          <cell r="H650" t="e">
            <v>#VALUE!</v>
          </cell>
          <cell r="I650" t="e">
            <v>#VALUE!</v>
          </cell>
          <cell r="J650" t="e">
            <v>#VALUE!</v>
          </cell>
          <cell r="K650" t="str">
            <v/>
          </cell>
          <cell r="P650" t="str">
            <v>لايوجد</v>
          </cell>
        </row>
        <row r="651">
          <cell r="C651" t="str">
            <v/>
          </cell>
          <cell r="G651" t="str">
            <v/>
          </cell>
          <cell r="H651" t="e">
            <v>#VALUE!</v>
          </cell>
          <cell r="I651" t="e">
            <v>#VALUE!</v>
          </cell>
          <cell r="J651" t="e">
            <v>#VALUE!</v>
          </cell>
          <cell r="K651" t="str">
            <v/>
          </cell>
          <cell r="P651" t="str">
            <v>لايوجد</v>
          </cell>
        </row>
        <row r="652">
          <cell r="C652" t="str">
            <v/>
          </cell>
          <cell r="G652" t="str">
            <v/>
          </cell>
          <cell r="H652" t="e">
            <v>#VALUE!</v>
          </cell>
          <cell r="I652" t="e">
            <v>#VALUE!</v>
          </cell>
          <cell r="J652" t="e">
            <v>#VALUE!</v>
          </cell>
          <cell r="K652" t="str">
            <v/>
          </cell>
          <cell r="P652" t="str">
            <v>لايوجد</v>
          </cell>
        </row>
        <row r="653">
          <cell r="C653" t="str">
            <v/>
          </cell>
          <cell r="G653" t="str">
            <v/>
          </cell>
          <cell r="H653" t="e">
            <v>#VALUE!</v>
          </cell>
          <cell r="I653" t="e">
            <v>#VALUE!</v>
          </cell>
          <cell r="J653" t="e">
            <v>#VALUE!</v>
          </cell>
          <cell r="K653" t="str">
            <v/>
          </cell>
          <cell r="P653" t="str">
            <v>لايوجد</v>
          </cell>
        </row>
        <row r="654">
          <cell r="C654" t="str">
            <v/>
          </cell>
          <cell r="G654" t="str">
            <v/>
          </cell>
          <cell r="H654" t="e">
            <v>#VALUE!</v>
          </cell>
          <cell r="I654" t="e">
            <v>#VALUE!</v>
          </cell>
          <cell r="J654" t="e">
            <v>#VALUE!</v>
          </cell>
          <cell r="K654" t="str">
            <v/>
          </cell>
          <cell r="P654" t="str">
            <v>لايوجد</v>
          </cell>
        </row>
        <row r="655">
          <cell r="C655" t="str">
            <v/>
          </cell>
          <cell r="G655" t="str">
            <v/>
          </cell>
          <cell r="H655" t="e">
            <v>#VALUE!</v>
          </cell>
          <cell r="I655" t="e">
            <v>#VALUE!</v>
          </cell>
          <cell r="J655" t="e">
            <v>#VALUE!</v>
          </cell>
          <cell r="K655" t="str">
            <v/>
          </cell>
          <cell r="P655" t="str">
            <v>لايوجد</v>
          </cell>
        </row>
        <row r="656">
          <cell r="C656" t="str">
            <v/>
          </cell>
          <cell r="G656" t="str">
            <v/>
          </cell>
          <cell r="H656" t="e">
            <v>#VALUE!</v>
          </cell>
          <cell r="I656" t="e">
            <v>#VALUE!</v>
          </cell>
          <cell r="J656" t="e">
            <v>#VALUE!</v>
          </cell>
          <cell r="K656" t="str">
            <v/>
          </cell>
          <cell r="P656" t="str">
            <v>لايوجد</v>
          </cell>
        </row>
        <row r="657">
          <cell r="C657" t="str">
            <v/>
          </cell>
          <cell r="G657" t="str">
            <v/>
          </cell>
          <cell r="H657" t="e">
            <v>#VALUE!</v>
          </cell>
          <cell r="I657" t="e">
            <v>#VALUE!</v>
          </cell>
          <cell r="J657" t="e">
            <v>#VALUE!</v>
          </cell>
          <cell r="K657" t="str">
            <v/>
          </cell>
          <cell r="P657" t="str">
            <v>لايوجد</v>
          </cell>
        </row>
        <row r="658">
          <cell r="C658" t="str">
            <v/>
          </cell>
          <cell r="G658" t="str">
            <v/>
          </cell>
          <cell r="H658" t="e">
            <v>#VALUE!</v>
          </cell>
          <cell r="I658" t="e">
            <v>#VALUE!</v>
          </cell>
          <cell r="J658" t="e">
            <v>#VALUE!</v>
          </cell>
          <cell r="K658" t="str">
            <v/>
          </cell>
          <cell r="P658" t="str">
            <v>لايوجد</v>
          </cell>
        </row>
        <row r="659">
          <cell r="C659" t="str">
            <v/>
          </cell>
          <cell r="G659" t="str">
            <v/>
          </cell>
          <cell r="H659" t="e">
            <v>#VALUE!</v>
          </cell>
          <cell r="I659" t="e">
            <v>#VALUE!</v>
          </cell>
          <cell r="J659" t="e">
            <v>#VALUE!</v>
          </cell>
          <cell r="K659" t="str">
            <v/>
          </cell>
          <cell r="P659" t="str">
            <v>لايوجد</v>
          </cell>
        </row>
        <row r="660">
          <cell r="C660" t="str">
            <v/>
          </cell>
          <cell r="G660" t="str">
            <v/>
          </cell>
          <cell r="H660" t="e">
            <v>#VALUE!</v>
          </cell>
          <cell r="I660" t="e">
            <v>#VALUE!</v>
          </cell>
          <cell r="J660" t="e">
            <v>#VALUE!</v>
          </cell>
          <cell r="K660" t="str">
            <v/>
          </cell>
          <cell r="P660" t="str">
            <v>لايوجد</v>
          </cell>
        </row>
        <row r="661">
          <cell r="C661" t="str">
            <v/>
          </cell>
          <cell r="G661" t="str">
            <v/>
          </cell>
          <cell r="H661" t="e">
            <v>#VALUE!</v>
          </cell>
          <cell r="I661" t="e">
            <v>#VALUE!</v>
          </cell>
          <cell r="J661" t="e">
            <v>#VALUE!</v>
          </cell>
          <cell r="K661" t="str">
            <v/>
          </cell>
          <cell r="P661" t="str">
            <v>لايوجد</v>
          </cell>
        </row>
        <row r="662">
          <cell r="C662" t="str">
            <v/>
          </cell>
          <cell r="G662" t="str">
            <v/>
          </cell>
          <cell r="H662" t="e">
            <v>#VALUE!</v>
          </cell>
          <cell r="I662" t="e">
            <v>#VALUE!</v>
          </cell>
          <cell r="J662" t="e">
            <v>#VALUE!</v>
          </cell>
          <cell r="K662" t="str">
            <v/>
          </cell>
          <cell r="P662" t="str">
            <v>لايوجد</v>
          </cell>
        </row>
        <row r="663">
          <cell r="C663" t="str">
            <v/>
          </cell>
          <cell r="G663" t="str">
            <v/>
          </cell>
          <cell r="H663" t="e">
            <v>#VALUE!</v>
          </cell>
          <cell r="I663" t="e">
            <v>#VALUE!</v>
          </cell>
          <cell r="J663" t="e">
            <v>#VALUE!</v>
          </cell>
          <cell r="K663" t="str">
            <v/>
          </cell>
          <cell r="P663" t="str">
            <v>لايوجد</v>
          </cell>
        </row>
      </sheetData>
      <sheetData sheetId="8">
        <row r="9">
          <cell r="X9" t="str">
            <v>الصف الاول</v>
          </cell>
        </row>
        <row r="10">
          <cell r="X10" t="str">
            <v>الصف الثانى</v>
          </cell>
        </row>
        <row r="11">
          <cell r="X11" t="str">
            <v>الصف الثالث</v>
          </cell>
        </row>
        <row r="12">
          <cell r="X12" t="str">
            <v>الصف الرابع</v>
          </cell>
        </row>
        <row r="13">
          <cell r="X13" t="str">
            <v>الصف الخامس</v>
          </cell>
        </row>
        <row r="14">
          <cell r="N14" t="str">
            <v>الصف الاول</v>
          </cell>
          <cell r="O14">
            <v>5</v>
          </cell>
          <cell r="Q14" t="str">
            <v>خامس</v>
          </cell>
          <cell r="X14" t="str">
            <v>الصف السادس</v>
          </cell>
        </row>
        <row r="15">
          <cell r="N15" t="str">
            <v>الصف الاول</v>
          </cell>
          <cell r="O15">
            <v>5</v>
          </cell>
          <cell r="Q15" t="str">
            <v>خامس</v>
          </cell>
        </row>
        <row r="16">
          <cell r="N16" t="str">
            <v>الصف الاول</v>
          </cell>
          <cell r="O16">
            <v>5</v>
          </cell>
          <cell r="Q16" t="str">
            <v>خامس</v>
          </cell>
        </row>
        <row r="17">
          <cell r="N17" t="str">
            <v>الصف الاول</v>
          </cell>
          <cell r="O17">
            <v>5</v>
          </cell>
          <cell r="Q17" t="str">
            <v>خامس</v>
          </cell>
        </row>
        <row r="18">
          <cell r="N18" t="str">
            <v>الصف الاول</v>
          </cell>
          <cell r="O18">
            <v>5</v>
          </cell>
          <cell r="Q18" t="str">
            <v>خامس</v>
          </cell>
        </row>
        <row r="19">
          <cell r="N19" t="str">
            <v>الصف الاول</v>
          </cell>
          <cell r="O19">
            <v>5</v>
          </cell>
          <cell r="Q19" t="str">
            <v>خامس</v>
          </cell>
        </row>
        <row r="20">
          <cell r="N20" t="str">
            <v>الصف الاول</v>
          </cell>
          <cell r="O20">
            <v>5</v>
          </cell>
          <cell r="Q20" t="str">
            <v>خامس</v>
          </cell>
        </row>
        <row r="21">
          <cell r="N21" t="str">
            <v>الصف الاول</v>
          </cell>
          <cell r="O21">
            <v>5</v>
          </cell>
          <cell r="Q21" t="str">
            <v>خامس</v>
          </cell>
        </row>
        <row r="22">
          <cell r="N22" t="str">
            <v>الصف الاول</v>
          </cell>
          <cell r="O22">
            <v>5</v>
          </cell>
          <cell r="Q22" t="str">
            <v>خامس</v>
          </cell>
        </row>
        <row r="23">
          <cell r="N23" t="str">
            <v>الصف الاول</v>
          </cell>
          <cell r="O23">
            <v>5</v>
          </cell>
          <cell r="Q23" t="str">
            <v>خامس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ميزانية المدرسة"/>
      <sheetName val="غلاف السجلات"/>
      <sheetName val="البيانات الأساسية الأول"/>
      <sheetName val="البيانات الأساسية الثاني"/>
      <sheetName val="البيانات الأساسية الثالث"/>
      <sheetName val="41 مستجدين"/>
      <sheetName val="سجل القيد"/>
      <sheetName val="قوائم فصول الأول"/>
      <sheetName val="5 سلوك الأول"/>
    </sheetNames>
    <sheetDataSet>
      <sheetData sheetId="0">
        <row r="4">
          <cell r="D4" t="str">
            <v>الدقهلية</v>
          </cell>
        </row>
        <row r="6">
          <cell r="D6" t="str">
            <v>التربية والتعليم</v>
          </cell>
        </row>
        <row r="8">
          <cell r="D8" t="str">
            <v>بني عبيد التعليمية</v>
          </cell>
        </row>
        <row r="10">
          <cell r="D10" t="str">
            <v>الفريد شماس الإعدادية</v>
          </cell>
        </row>
        <row r="20">
          <cell r="D20" t="str">
            <v>2023 / 2024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ستيراد بيانات"/>
      <sheetName val="بيانات اساسية"/>
      <sheetName val="الرئيسية"/>
      <sheetName val="قوائم فصول"/>
      <sheetName val="قائمة صف كامل"/>
      <sheetName val="التقويم الختامي الاول ف1"/>
      <sheetName val="التقويم الختامي الثاني ف1"/>
      <sheetName val="مجموع التقومين ف 1"/>
      <sheetName val="سلوك الطالب ترم أول"/>
      <sheetName val="نشاط تربوي ترم أول"/>
      <sheetName val="ملف أنجاز ترم أول"/>
      <sheetName val="درجات العملي"/>
      <sheetName val="رصد درجات نصف العام"/>
      <sheetName val="شيت نصف العام"/>
      <sheetName val="التقويم الختامي الاول ف 2"/>
      <sheetName val="التقويم الختامي الثاني ف 2 (2)"/>
      <sheetName val="مجموع التقومين ترم ثاني"/>
      <sheetName val="سلوك الطالب ترم ثاني"/>
      <sheetName val="نشاط تربوي ترم ثاني"/>
      <sheetName val="درجات عملي علوم ترم ثاني"/>
      <sheetName val="ملف انجاز ترم ثاني"/>
      <sheetName val="رصد درجات اخر العام "/>
      <sheetName val="شيت اخر العام"/>
      <sheetName val="نتيجة اخر العام"/>
      <sheetName val="شهادة اخر العام"/>
      <sheetName val="الجلوس والسري"/>
      <sheetName val="كشف درجات اخر العام فارغ"/>
      <sheetName val="شهادات نصف العام"/>
      <sheetName val="تكت ارقام الجلوس"/>
      <sheetName val="بيانات كشوف المناداة"/>
      <sheetName val="طباعة كشوف المناداة"/>
      <sheetName val="إحصاء"/>
      <sheetName val="العشرة الاوائل"/>
      <sheetName val="تغير كلمة الس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N36"/>
  <sheetViews>
    <sheetView rightToLeft="1" topLeftCell="A4" zoomScale="70" zoomScaleNormal="70" workbookViewId="0">
      <selection activeCell="F24" sqref="F24:J24"/>
    </sheetView>
  </sheetViews>
  <sheetFormatPr defaultColWidth="9" defaultRowHeight="14.25" customHeight="1" zeroHeight="1" x14ac:dyDescent="0.2"/>
  <cols>
    <col min="1" max="1" width="3.625" style="2" customWidth="1"/>
    <col min="2" max="2" width="30.625" style="2" customWidth="1"/>
    <col min="3" max="3" width="1.625" style="2" customWidth="1"/>
    <col min="4" max="4" width="30.625" style="2" customWidth="1"/>
    <col min="5" max="5" width="3.625" style="2" customWidth="1"/>
    <col min="6" max="6" width="9" style="2" customWidth="1"/>
    <col min="7" max="7" width="10" style="2" bestFit="1" customWidth="1"/>
    <col min="8" max="8" width="9.875" style="2" customWidth="1"/>
    <col min="9" max="9" width="10.375" style="2" bestFit="1" customWidth="1"/>
    <col min="10" max="10" width="9" style="2"/>
    <col min="11" max="11" width="23.875" style="2" bestFit="1" customWidth="1"/>
    <col min="12" max="16384" width="9" style="2"/>
  </cols>
  <sheetData>
    <row r="1" spans="1:14" ht="75" customHeight="1" thickBot="1" x14ac:dyDescent="0.25">
      <c r="A1" s="1"/>
      <c r="B1" s="106"/>
      <c r="C1" s="106"/>
      <c r="D1" s="106"/>
    </row>
    <row r="2" spans="1:14" ht="27.75" thickTop="1" thickBot="1" x14ac:dyDescent="0.25">
      <c r="B2" s="107" t="s">
        <v>0</v>
      </c>
      <c r="C2" s="108"/>
      <c r="D2" s="109"/>
      <c r="K2" s="3" t="s">
        <v>1</v>
      </c>
    </row>
    <row r="3" spans="1:14" ht="9.9499999999999993" customHeight="1" thickTop="1" thickBot="1" x14ac:dyDescent="0.25">
      <c r="A3" s="1"/>
      <c r="B3" s="1"/>
      <c r="C3" s="1"/>
      <c r="D3" s="1"/>
      <c r="E3" s="1"/>
      <c r="G3" s="2" t="s">
        <v>2</v>
      </c>
      <c r="H3" s="2" t="s">
        <v>3</v>
      </c>
      <c r="I3" s="2" t="s">
        <v>4</v>
      </c>
    </row>
    <row r="4" spans="1:14" ht="24.75" thickTop="1" thickBot="1" x14ac:dyDescent="0.25">
      <c r="B4" s="4" t="s">
        <v>5</v>
      </c>
      <c r="C4" s="5"/>
      <c r="D4" s="6" t="s">
        <v>6</v>
      </c>
      <c r="G4" s="2" t="s">
        <v>7</v>
      </c>
      <c r="H4" s="7">
        <v>45200</v>
      </c>
      <c r="I4" s="2" t="s">
        <v>8</v>
      </c>
      <c r="K4" s="8" t="str">
        <f>IF(D24="الأول",VLOOKUP(D24,'البيانات الأساسية الأول'!$B$7:$N$207,COLUMN(),FALSE),IF(D24="الثاني",VLOOKUP(D24,'البيانات الأساسية الثاني'!$B$7:$M$207,COLUMN(),FALSE),IF(D24="الثالث",VLOOKUP(D24,'البيانات الأساسية الثالث'!B7:M207,COLUMN(),FALSE),"")))</f>
        <v/>
      </c>
    </row>
    <row r="5" spans="1:14" ht="9.9499999999999993" customHeight="1" thickTop="1" thickBot="1" x14ac:dyDescent="0.25">
      <c r="A5" s="1"/>
      <c r="B5" s="1"/>
      <c r="C5" s="1"/>
      <c r="D5" s="9"/>
      <c r="E5" s="1"/>
      <c r="G5" s="2" t="s">
        <v>9</v>
      </c>
      <c r="H5" s="7">
        <v>45566</v>
      </c>
      <c r="I5" s="2" t="s">
        <v>10</v>
      </c>
      <c r="K5" s="8" t="str">
        <f>IF(D25="الأول",VLOOKUP(D25,'البيانات الأساسية الأول'!$B$7:$N$207,COLUMN(),FALSE),IF(D25="الثاني",VLOOKUP(D25,'البيانات الأساسية الثاني'!$B$7:$M$207,COLUMN(),FALSE),IF(D25="الثالث",VLOOKUP(D25,'البيانات الأساسية الثالث'!B8:M208,COLUMN(),FALSE),"")))</f>
        <v/>
      </c>
    </row>
    <row r="6" spans="1:14" ht="24.75" customHeight="1" thickTop="1" thickBot="1" x14ac:dyDescent="0.25">
      <c r="A6" s="1"/>
      <c r="B6" s="4" t="s">
        <v>11</v>
      </c>
      <c r="C6" s="5"/>
      <c r="D6" s="6" t="s">
        <v>12</v>
      </c>
      <c r="E6" s="1"/>
      <c r="G6" s="2" t="s">
        <v>13</v>
      </c>
      <c r="H6" s="7">
        <v>45931</v>
      </c>
      <c r="I6" s="2" t="s">
        <v>14</v>
      </c>
      <c r="K6" s="8" t="str">
        <f>IF(D26="الأول",VLOOKUP(D26,'البيانات الأساسية الأول'!$B$7:$N$207,COLUMN(),FALSE),IF(D26="الثاني",VLOOKUP(D26,'البيانات الأساسية الثاني'!$B$7:$M$207,COLUMN(),FALSE),IF(D26="الثالث",VLOOKUP(D26,'البيانات الأساسية الثالث'!B9:M209,COLUMN(),FALSE),"")))</f>
        <v/>
      </c>
    </row>
    <row r="7" spans="1:14" ht="9.9499999999999993" customHeight="1" thickTop="1" thickBot="1" x14ac:dyDescent="0.25">
      <c r="A7" s="1"/>
      <c r="B7" s="1"/>
      <c r="C7" s="1"/>
      <c r="D7" s="9"/>
      <c r="E7" s="1"/>
      <c r="H7" s="7">
        <v>46296</v>
      </c>
      <c r="I7" s="2" t="s">
        <v>15</v>
      </c>
    </row>
    <row r="8" spans="1:14" ht="24.75" thickTop="1" thickBot="1" x14ac:dyDescent="0.25">
      <c r="B8" s="4" t="s">
        <v>16</v>
      </c>
      <c r="C8" s="5"/>
      <c r="D8" s="6" t="s">
        <v>17</v>
      </c>
      <c r="H8" s="7">
        <v>46661</v>
      </c>
      <c r="I8" s="2" t="s">
        <v>18</v>
      </c>
    </row>
    <row r="9" spans="1:14" ht="9.9499999999999993" customHeight="1" thickTop="1" thickBot="1" x14ac:dyDescent="0.25">
      <c r="A9" s="1"/>
      <c r="B9" s="1"/>
      <c r="C9" s="1"/>
      <c r="D9" s="9"/>
      <c r="E9" s="1"/>
    </row>
    <row r="10" spans="1:14" ht="24.75" thickTop="1" thickBot="1" x14ac:dyDescent="0.25">
      <c r="B10" s="4" t="s">
        <v>19</v>
      </c>
      <c r="C10" s="5"/>
      <c r="D10" s="6" t="s">
        <v>20</v>
      </c>
    </row>
    <row r="11" spans="1:14" ht="9.9499999999999993" customHeight="1" thickTop="1" thickBot="1" x14ac:dyDescent="0.25">
      <c r="A11" s="1"/>
      <c r="B11" s="1"/>
      <c r="C11" s="1"/>
      <c r="D11" s="9"/>
      <c r="E11" s="1"/>
    </row>
    <row r="12" spans="1:14" ht="24.75" thickTop="1" thickBot="1" x14ac:dyDescent="0.25">
      <c r="B12" s="4" t="s">
        <v>21</v>
      </c>
      <c r="C12" s="5"/>
      <c r="D12" s="6" t="s">
        <v>22</v>
      </c>
    </row>
    <row r="13" spans="1:14" ht="9.9499999999999993" customHeight="1" thickTop="1" thickBot="1" x14ac:dyDescent="0.25">
      <c r="A13" s="1"/>
      <c r="B13" s="1"/>
      <c r="C13" s="1"/>
      <c r="D13" s="9"/>
      <c r="E13" s="1"/>
    </row>
    <row r="14" spans="1:14" ht="24.75" thickTop="1" thickBot="1" x14ac:dyDescent="0.25">
      <c r="B14" s="4" t="s">
        <v>23</v>
      </c>
      <c r="C14" s="5"/>
      <c r="D14" s="6" t="s">
        <v>24</v>
      </c>
    </row>
    <row r="15" spans="1:14" ht="9.9499999999999993" customHeight="1" thickTop="1" thickBot="1" x14ac:dyDescent="0.25">
      <c r="A15" s="1"/>
      <c r="B15" s="1"/>
      <c r="C15" s="1"/>
      <c r="D15" s="9"/>
      <c r="E15" s="1"/>
    </row>
    <row r="16" spans="1:14" ht="24.75" thickTop="1" thickBot="1" x14ac:dyDescent="0.25">
      <c r="B16" s="4" t="s">
        <v>25</v>
      </c>
      <c r="C16" s="5"/>
      <c r="D16" s="6" t="s">
        <v>26</v>
      </c>
      <c r="H16" s="1"/>
      <c r="I16" s="1"/>
      <c r="J16" s="1"/>
      <c r="K16" s="1"/>
      <c r="L16" s="1"/>
      <c r="M16" s="1"/>
      <c r="N16" s="1"/>
    </row>
    <row r="17" spans="1:14" ht="9.9499999999999993" customHeight="1" thickTop="1" thickBot="1" x14ac:dyDescent="0.25">
      <c r="A17" s="1"/>
      <c r="B17" s="1"/>
      <c r="C17" s="1"/>
      <c r="D17" s="9"/>
      <c r="E17" s="1"/>
      <c r="H17" s="1"/>
      <c r="I17" s="1"/>
      <c r="J17" s="1"/>
      <c r="K17" s="1"/>
      <c r="L17" s="1"/>
      <c r="M17" s="1"/>
      <c r="N17" s="1"/>
    </row>
    <row r="18" spans="1:14" ht="24.75" thickTop="1" thickBot="1" x14ac:dyDescent="0.25">
      <c r="B18" s="4" t="s">
        <v>27</v>
      </c>
      <c r="C18" s="5"/>
      <c r="D18" s="6" t="s">
        <v>28</v>
      </c>
      <c r="H18" s="1"/>
      <c r="I18" s="1"/>
      <c r="J18" s="1"/>
      <c r="K18" s="1"/>
      <c r="L18" s="1"/>
      <c r="M18" s="1"/>
      <c r="N18" s="1"/>
    </row>
    <row r="19" spans="1:14" ht="9.9499999999999993" customHeight="1" thickTop="1" thickBot="1" x14ac:dyDescent="0.25">
      <c r="A19" s="1"/>
      <c r="B19" s="1"/>
      <c r="C19" s="1"/>
      <c r="D19" s="9"/>
      <c r="E19" s="1"/>
      <c r="H19" s="1"/>
      <c r="I19" s="1"/>
      <c r="J19" s="1"/>
      <c r="K19" s="1"/>
      <c r="L19" s="1"/>
      <c r="M19" s="1"/>
      <c r="N19" s="1"/>
    </row>
    <row r="20" spans="1:14" ht="24.75" thickTop="1" thickBot="1" x14ac:dyDescent="0.25">
      <c r="B20" s="4" t="s">
        <v>29</v>
      </c>
      <c r="C20" s="5"/>
      <c r="D20" s="6" t="s">
        <v>8</v>
      </c>
      <c r="H20" s="1"/>
      <c r="I20" s="1"/>
      <c r="J20" s="1"/>
      <c r="K20" s="1"/>
      <c r="L20" s="1"/>
      <c r="M20" s="1"/>
      <c r="N20" s="1"/>
    </row>
    <row r="21" spans="1:14" ht="9.9499999999999993" customHeight="1" thickTop="1" thickBot="1" x14ac:dyDescent="0.25">
      <c r="A21" s="1"/>
      <c r="B21" s="1"/>
      <c r="C21" s="1"/>
      <c r="D21" s="9"/>
      <c r="E21" s="1"/>
      <c r="H21" s="1"/>
      <c r="I21" s="1"/>
      <c r="J21" s="1"/>
      <c r="K21" s="1"/>
      <c r="L21" s="1"/>
      <c r="M21" s="1"/>
      <c r="N21" s="1"/>
    </row>
    <row r="22" spans="1:14" ht="24.75" thickTop="1" thickBot="1" x14ac:dyDescent="0.25">
      <c r="B22" s="4" t="s">
        <v>30</v>
      </c>
      <c r="C22" s="5"/>
      <c r="D22" s="10">
        <v>45200</v>
      </c>
      <c r="H22" s="1"/>
      <c r="I22" s="1"/>
      <c r="J22" s="1"/>
      <c r="K22" s="1"/>
      <c r="L22" s="1"/>
      <c r="M22" s="1"/>
      <c r="N22" s="1"/>
    </row>
    <row r="23" spans="1:14" ht="9.9499999999999993" customHeight="1" thickTop="1" thickBot="1" x14ac:dyDescent="0.25">
      <c r="A23" s="1"/>
      <c r="B23" s="1"/>
      <c r="C23" s="1"/>
      <c r="D23" s="9"/>
      <c r="E23" s="1"/>
      <c r="H23" s="1"/>
      <c r="I23" s="1"/>
      <c r="J23" s="1"/>
      <c r="K23" s="1"/>
      <c r="L23" s="1"/>
      <c r="M23" s="1"/>
      <c r="N23" s="1"/>
    </row>
    <row r="24" spans="1:14" ht="34.5" thickTop="1" thickBot="1" x14ac:dyDescent="0.25">
      <c r="B24" s="4" t="s">
        <v>31</v>
      </c>
      <c r="C24" s="5"/>
      <c r="D24" s="86" t="s">
        <v>7</v>
      </c>
      <c r="F24" s="110" t="s">
        <v>204</v>
      </c>
      <c r="G24" s="110"/>
      <c r="H24" s="110"/>
      <c r="I24" s="110"/>
      <c r="J24" s="110"/>
      <c r="K24" s="1"/>
      <c r="L24" s="1"/>
      <c r="M24" s="1"/>
      <c r="N24" s="1"/>
    </row>
    <row r="25" spans="1:14" ht="9.9499999999999993" customHeight="1" thickTop="1" thickBot="1" x14ac:dyDescent="0.25">
      <c r="A25" s="1"/>
      <c r="B25" s="1"/>
      <c r="C25" s="1"/>
      <c r="D25" s="9"/>
      <c r="E25" s="1"/>
    </row>
    <row r="26" spans="1:14" ht="24.75" thickTop="1" thickBot="1" x14ac:dyDescent="0.25">
      <c r="B26" s="4" t="s">
        <v>32</v>
      </c>
      <c r="C26" s="5"/>
      <c r="D26" s="6">
        <v>1</v>
      </c>
    </row>
    <row r="27" spans="1:14" ht="9.9499999999999993" customHeight="1" thickTop="1" thickBot="1" x14ac:dyDescent="0.25">
      <c r="A27" s="1"/>
      <c r="B27" s="1"/>
      <c r="C27" s="1"/>
      <c r="D27" s="9"/>
      <c r="E27" s="1"/>
    </row>
    <row r="28" spans="1:14" ht="24.75" thickTop="1" thickBot="1" x14ac:dyDescent="0.25">
      <c r="B28" s="4" t="s">
        <v>33</v>
      </c>
      <c r="C28" s="5"/>
      <c r="D28" s="6"/>
    </row>
    <row r="29" spans="1:14" ht="9.9499999999999993" customHeight="1" thickTop="1" thickBot="1" x14ac:dyDescent="0.25">
      <c r="A29" s="1"/>
      <c r="B29" s="1"/>
      <c r="C29" s="1"/>
      <c r="D29" s="9"/>
      <c r="E29" s="1"/>
    </row>
    <row r="30" spans="1:14" ht="24.75" thickTop="1" thickBot="1" x14ac:dyDescent="0.25">
      <c r="B30" s="4" t="s">
        <v>34</v>
      </c>
      <c r="C30" s="5"/>
      <c r="D30" s="6"/>
    </row>
    <row r="31" spans="1:14" ht="9.9499999999999993" customHeight="1" thickTop="1" thickBot="1" x14ac:dyDescent="0.25">
      <c r="A31" s="1"/>
      <c r="B31" s="1"/>
      <c r="C31" s="1"/>
      <c r="D31" s="9"/>
      <c r="E31" s="1"/>
    </row>
    <row r="32" spans="1:14" ht="24.75" thickTop="1" thickBot="1" x14ac:dyDescent="0.25">
      <c r="B32" s="4" t="s">
        <v>35</v>
      </c>
      <c r="C32" s="5"/>
      <c r="D32" s="6"/>
    </row>
    <row r="33" spans="1:5" ht="9.9499999999999993" customHeight="1" thickTop="1" thickBot="1" x14ac:dyDescent="0.25">
      <c r="A33" s="1"/>
      <c r="B33" s="1"/>
      <c r="C33" s="1"/>
      <c r="D33" s="9"/>
      <c r="E33" s="1"/>
    </row>
    <row r="34" spans="1:5" ht="24.75" thickTop="1" thickBot="1" x14ac:dyDescent="0.25">
      <c r="B34" s="4" t="s">
        <v>36</v>
      </c>
      <c r="C34" s="5"/>
      <c r="D34" s="6"/>
    </row>
    <row r="35" spans="1:5" ht="9.9499999999999993" customHeight="1" thickTop="1" x14ac:dyDescent="0.2">
      <c r="B35" s="11"/>
      <c r="C35" s="12"/>
      <c r="D35" s="13"/>
    </row>
    <row r="36" spans="1:5" ht="12.75" customHeight="1" x14ac:dyDescent="0.2">
      <c r="B36" s="11"/>
      <c r="C36" s="12"/>
      <c r="D36" s="13"/>
    </row>
  </sheetData>
  <mergeCells count="3">
    <mergeCell ref="B1:D1"/>
    <mergeCell ref="B2:D2"/>
    <mergeCell ref="F24:J24"/>
  </mergeCells>
  <dataValidations count="3">
    <dataValidation type="list" allowBlank="1" showInputMessage="1" showErrorMessage="1" sqref="D22">
      <formula1>$H$4:$H$8</formula1>
    </dataValidation>
    <dataValidation type="list" allowBlank="1" showInputMessage="1" showErrorMessage="1" sqref="D20">
      <formula1>$I$4:$I$8</formula1>
    </dataValidation>
    <dataValidation type="list" allowBlank="1" showInputMessage="1" showErrorMessage="1" sqref="D24">
      <formula1>$G$4:$G$6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pageSetUpPr fitToPage="1"/>
  </sheetPr>
  <dimension ref="B1:S208"/>
  <sheetViews>
    <sheetView showGridLines="0" rightToLeft="1" zoomScale="60" zoomScaleNormal="60" workbookViewId="0">
      <pane xSplit="1" ySplit="6" topLeftCell="E7" activePane="bottomRight" state="frozen"/>
      <selection activeCell="C14" sqref="C14"/>
      <selection pane="topRight" activeCell="C14" sqref="C14"/>
      <selection pane="bottomLeft" activeCell="C14" sqref="C14"/>
      <selection pane="bottomRight" activeCell="F7" sqref="F7"/>
    </sheetView>
  </sheetViews>
  <sheetFormatPr defaultRowHeight="24.95" customHeight="1" x14ac:dyDescent="0.2"/>
  <cols>
    <col min="1" max="1" width="3.625" style="16" customWidth="1"/>
    <col min="2" max="2" width="8.625" style="16" customWidth="1"/>
    <col min="3" max="3" width="15.625" style="84" customWidth="1"/>
    <col min="4" max="4" width="45.625" style="16" customWidth="1"/>
    <col min="5" max="5" width="25.625" style="85" customWidth="1"/>
    <col min="6" max="6" width="8.625" style="85" customWidth="1"/>
    <col min="7" max="8" width="15.625" style="16" customWidth="1"/>
    <col min="9" max="11" width="5.625" style="16" customWidth="1"/>
    <col min="12" max="12" width="20.625" style="16" customWidth="1"/>
    <col min="13" max="14" width="8.625" style="16" customWidth="1"/>
    <col min="15" max="15" width="12.375" style="16" bestFit="1" customWidth="1"/>
    <col min="16" max="16" width="9" style="16"/>
    <col min="17" max="17" width="3.625" style="16" customWidth="1"/>
    <col min="18" max="16384" width="9" style="16"/>
  </cols>
  <sheetData>
    <row r="1" spans="2:19" ht="144.75" customHeight="1" x14ac:dyDescent="0.2">
      <c r="B1" s="115"/>
      <c r="C1" s="115"/>
      <c r="D1" s="116"/>
      <c r="E1" s="116"/>
      <c r="F1" s="116"/>
      <c r="G1" s="116"/>
      <c r="H1" s="116"/>
      <c r="I1" s="116"/>
      <c r="J1" s="116"/>
      <c r="K1" s="116"/>
      <c r="L1" s="14"/>
      <c r="M1" s="14"/>
      <c r="N1" s="14"/>
      <c r="O1" s="14"/>
      <c r="P1" s="14"/>
      <c r="Q1" s="15"/>
      <c r="R1" s="15"/>
      <c r="S1" s="15"/>
    </row>
    <row r="2" spans="2:19" ht="24.95" customHeight="1" thickBot="1" x14ac:dyDescent="0.25">
      <c r="C2" s="117" t="str">
        <f>"محافظة"&amp;" "&amp;DATA!D4</f>
        <v>محافظة الدقهلية</v>
      </c>
      <c r="D2" s="117"/>
      <c r="E2" s="17"/>
      <c r="F2" s="17"/>
      <c r="O2" s="18"/>
    </row>
    <row r="3" spans="2:19" ht="24.95" customHeight="1" thickTop="1" thickBot="1" x14ac:dyDescent="0.25">
      <c r="C3" s="117" t="str">
        <f>"مديرية"&amp;" "&amp;DATA!D6</f>
        <v>مديرية التربية والتعليم</v>
      </c>
      <c r="D3" s="117"/>
      <c r="E3" s="118" t="s">
        <v>37</v>
      </c>
      <c r="F3" s="119"/>
      <c r="G3" s="120"/>
      <c r="H3" s="19"/>
      <c r="I3" s="19"/>
      <c r="J3" s="19"/>
      <c r="K3" s="19"/>
      <c r="L3" s="19"/>
      <c r="M3" s="19"/>
      <c r="O3" s="18"/>
    </row>
    <row r="4" spans="2:19" ht="24.95" customHeight="1" thickBot="1" x14ac:dyDescent="0.25">
      <c r="C4" s="111" t="str">
        <f>"إدارة"&amp;" "&amp;DATA!D8</f>
        <v>إدارة بني عبيد التعليمية</v>
      </c>
      <c r="D4" s="111"/>
      <c r="E4" s="121"/>
      <c r="F4" s="122"/>
      <c r="G4" s="122"/>
      <c r="H4" s="20"/>
      <c r="I4" s="123" t="s">
        <v>3</v>
      </c>
      <c r="J4" s="124"/>
      <c r="K4" s="125"/>
      <c r="L4" s="21"/>
      <c r="M4" s="20"/>
      <c r="O4" s="18"/>
    </row>
    <row r="5" spans="2:19" ht="24.95" customHeight="1" thickTop="1" thickBot="1" x14ac:dyDescent="0.25">
      <c r="C5" s="111" t="str">
        <f>"مدرسة"&amp;" "&amp;DATA!D10</f>
        <v>مدرسة الفريد شماس الإعدادية</v>
      </c>
      <c r="D5" s="111"/>
      <c r="E5" s="22"/>
      <c r="F5" s="22"/>
      <c r="G5" s="23"/>
      <c r="I5" s="112">
        <f>DATA!$D$22</f>
        <v>45200</v>
      </c>
      <c r="J5" s="113"/>
      <c r="K5" s="114"/>
      <c r="O5" s="18"/>
    </row>
    <row r="6" spans="2:19" ht="24.95" customHeight="1" thickTop="1" thickBot="1" x14ac:dyDescent="0.25">
      <c r="B6" s="24" t="s">
        <v>38</v>
      </c>
      <c r="C6" s="25" t="s">
        <v>39</v>
      </c>
      <c r="D6" s="26" t="s">
        <v>40</v>
      </c>
      <c r="E6" s="25" t="s">
        <v>41</v>
      </c>
      <c r="F6" s="87" t="s">
        <v>205</v>
      </c>
      <c r="G6" s="27" t="s">
        <v>42</v>
      </c>
      <c r="H6" s="26" t="s">
        <v>43</v>
      </c>
      <c r="I6" s="26" t="s">
        <v>44</v>
      </c>
      <c r="J6" s="26" t="s">
        <v>45</v>
      </c>
      <c r="K6" s="27" t="s">
        <v>46</v>
      </c>
      <c r="L6" s="27" t="s">
        <v>47</v>
      </c>
      <c r="M6" s="28" t="s">
        <v>48</v>
      </c>
      <c r="N6" s="29" t="s">
        <v>49</v>
      </c>
      <c r="O6" s="18"/>
      <c r="R6" s="97" t="s">
        <v>215</v>
      </c>
    </row>
    <row r="7" spans="2:19" ht="24.95" customHeight="1" thickTop="1" x14ac:dyDescent="0.2">
      <c r="B7" s="30">
        <f>IF(D7&lt;&gt;"",SUBTOTAL(3,$D$7:D7),"")</f>
        <v>1</v>
      </c>
      <c r="C7" s="31">
        <v>469064431</v>
      </c>
      <c r="D7" s="32" t="s">
        <v>50</v>
      </c>
      <c r="E7" s="33">
        <v>31103111201384</v>
      </c>
      <c r="F7" s="88" t="s">
        <v>206</v>
      </c>
      <c r="G7" s="34" t="str">
        <f t="shared" ref="G7:G70" si="0">IFERROR(IF(ISODD(MID(E7,13,1)),"ذكر","انثى"),"")</f>
        <v>انثى</v>
      </c>
      <c r="H7" s="35">
        <f>IF(E7="","",DATE(IF(LEFT(E7,1)*1=3,20,19)&amp;MID(E7,2,2),MID(E7,4,2),MID(E7,6,2)))</f>
        <v>40613</v>
      </c>
      <c r="I7" s="36">
        <f>IFERROR(DATEDIF(H7,$I$5,"md"),"")</f>
        <v>20</v>
      </c>
      <c r="J7" s="36">
        <f>IFERROR(DATEDIF(H7,$I$5,"ym"),"")</f>
        <v>6</v>
      </c>
      <c r="K7" s="37">
        <f>IFERROR(DATEDIF(H7,$I$5,"y"),"")</f>
        <v>12</v>
      </c>
      <c r="L7" s="38" t="e">
        <f ca="1">Kh_Father_Name(D7)</f>
        <v>#NAME?</v>
      </c>
      <c r="M7" s="39" t="str">
        <f>IF(G7="", "", IFERROR(IF(LEFT(G7,1)="ا","مستجده","مستجد"),""))</f>
        <v>مستجده</v>
      </c>
      <c r="N7" s="40" t="str">
        <f>IF(G7="", "", IFERROR(IF(LEFT(G7,1)="ا","مسلمه","مسلم"),""))</f>
        <v>مسلمه</v>
      </c>
      <c r="R7" s="98" t="s">
        <v>206</v>
      </c>
    </row>
    <row r="8" spans="2:19" ht="24.95" customHeight="1" x14ac:dyDescent="0.2">
      <c r="B8" s="41">
        <f>IF(D8&lt;&gt;"",SUBTOTAL(3,$D$7:D8),"")</f>
        <v>2</v>
      </c>
      <c r="C8" s="42">
        <v>475985180</v>
      </c>
      <c r="D8" s="43" t="s">
        <v>51</v>
      </c>
      <c r="E8" s="42">
        <v>31110011229466</v>
      </c>
      <c r="F8" s="89" t="s">
        <v>206</v>
      </c>
      <c r="G8" s="44" t="str">
        <f t="shared" si="0"/>
        <v>انثى</v>
      </c>
      <c r="H8" s="45">
        <f>IF(E8="","",DATE(IF(LEFT(E8,1)*1=3,20,19)&amp;MID(E8,2,2),MID(E8,4,2),MID(E8,6,2)))</f>
        <v>40817</v>
      </c>
      <c r="I8" s="46">
        <f>IFERROR(DATEDIF(H8,$I$5,"md"),"")</f>
        <v>0</v>
      </c>
      <c r="J8" s="46">
        <f>IFERROR(DATEDIF(H8,$I$5,"ym"),"")</f>
        <v>0</v>
      </c>
      <c r="K8" s="47">
        <f>IFERROR(DATEDIF(H8,$I$5,"y"),"")</f>
        <v>12</v>
      </c>
      <c r="L8" s="38" t="e">
        <f t="shared" ref="L8:L71" ca="1" si="1">Kh_Father_Name(D8)</f>
        <v>#NAME?</v>
      </c>
      <c r="M8" s="39" t="str">
        <f t="shared" ref="M8:M71" si="2">IF(G8="", "", IFERROR(IF(LEFT(G8,1)="ا","مستجده","مستجد"),""))</f>
        <v>مستجده</v>
      </c>
      <c r="N8" s="40" t="str">
        <f t="shared" ref="N8:N71" si="3">IF(G8="", "", IFERROR(IF(LEFT(G8,1)="ا","مسلمه","مسلم"),""))</f>
        <v>مسلمه</v>
      </c>
      <c r="R8" s="98" t="s">
        <v>207</v>
      </c>
    </row>
    <row r="9" spans="2:19" ht="24.95" customHeight="1" x14ac:dyDescent="0.2">
      <c r="B9" s="48">
        <f>IF(D9&lt;&gt;"",SUBTOTAL(3,$D$7:D9),"")</f>
        <v>3</v>
      </c>
      <c r="C9" s="49">
        <v>476015593</v>
      </c>
      <c r="D9" s="50" t="s">
        <v>52</v>
      </c>
      <c r="E9" s="49">
        <v>31104011206407</v>
      </c>
      <c r="F9" s="88"/>
      <c r="G9" s="34" t="str">
        <f t="shared" si="0"/>
        <v>انثى</v>
      </c>
      <c r="H9" s="45">
        <f t="shared" ref="H9:H72" si="4">IF(E9="","",DATE(IF(LEFT(E9,1)*1=3,20,19)&amp;MID(E9,2,2),MID(E9,4,2),MID(E9,6,2)))</f>
        <v>40634</v>
      </c>
      <c r="I9" s="46">
        <f t="shared" ref="I9:I72" si="5">IFERROR(DATEDIF(H9,$I$5,"md"),"")</f>
        <v>0</v>
      </c>
      <c r="J9" s="46">
        <f t="shared" ref="J9:J72" si="6">IFERROR(DATEDIF(H9,$I$5,"ym"),"")</f>
        <v>6</v>
      </c>
      <c r="K9" s="47">
        <f t="shared" ref="K9:K72" si="7">IFERROR(DATEDIF(H9,$I$5,"y"),"")</f>
        <v>12</v>
      </c>
      <c r="L9" s="38" t="e">
        <f t="shared" ca="1" si="1"/>
        <v>#NAME?</v>
      </c>
      <c r="M9" s="39" t="str">
        <f t="shared" si="2"/>
        <v>مستجده</v>
      </c>
      <c r="N9" s="40" t="str">
        <f t="shared" si="3"/>
        <v>مسلمه</v>
      </c>
      <c r="R9" s="98" t="s">
        <v>208</v>
      </c>
    </row>
    <row r="10" spans="2:19" ht="24.95" customHeight="1" x14ac:dyDescent="0.2">
      <c r="B10" s="51">
        <f>IF(D10&lt;&gt;"",SUBTOTAL(3,$D$7:D10),"")</f>
        <v>4</v>
      </c>
      <c r="C10" s="49">
        <v>475986237</v>
      </c>
      <c r="D10" s="52" t="s">
        <v>53</v>
      </c>
      <c r="E10" s="49">
        <v>31012011200687</v>
      </c>
      <c r="F10" s="88"/>
      <c r="G10" s="34" t="str">
        <f t="shared" si="0"/>
        <v>انثى</v>
      </c>
      <c r="H10" s="45">
        <f t="shared" si="4"/>
        <v>40513</v>
      </c>
      <c r="I10" s="46">
        <f t="shared" si="5"/>
        <v>0</v>
      </c>
      <c r="J10" s="46">
        <f t="shared" si="6"/>
        <v>10</v>
      </c>
      <c r="K10" s="47">
        <f t="shared" si="7"/>
        <v>12</v>
      </c>
      <c r="L10" s="38" t="e">
        <f t="shared" ca="1" si="1"/>
        <v>#NAME?</v>
      </c>
      <c r="M10" s="39" t="str">
        <f t="shared" si="2"/>
        <v>مستجده</v>
      </c>
      <c r="N10" s="40" t="str">
        <f t="shared" si="3"/>
        <v>مسلمه</v>
      </c>
      <c r="R10" s="98" t="s">
        <v>209</v>
      </c>
    </row>
    <row r="11" spans="2:19" ht="24.95" customHeight="1" x14ac:dyDescent="0.2">
      <c r="B11" s="53">
        <f>IF(D11&lt;&gt;"",SUBTOTAL(3,$D$7:D11),"")</f>
        <v>5</v>
      </c>
      <c r="C11" s="49">
        <v>472354212</v>
      </c>
      <c r="D11" s="50" t="s">
        <v>54</v>
      </c>
      <c r="E11" s="49">
        <v>31109101202682</v>
      </c>
      <c r="F11" s="88"/>
      <c r="G11" s="34" t="str">
        <f t="shared" si="0"/>
        <v>انثى</v>
      </c>
      <c r="H11" s="45">
        <f t="shared" si="4"/>
        <v>40796</v>
      </c>
      <c r="I11" s="46">
        <f t="shared" si="5"/>
        <v>21</v>
      </c>
      <c r="J11" s="46">
        <f t="shared" si="6"/>
        <v>0</v>
      </c>
      <c r="K11" s="47">
        <f t="shared" si="7"/>
        <v>12</v>
      </c>
      <c r="L11" s="38" t="e">
        <f t="shared" ca="1" si="1"/>
        <v>#NAME?</v>
      </c>
      <c r="M11" s="39" t="str">
        <f t="shared" si="2"/>
        <v>مستجده</v>
      </c>
      <c r="N11" s="40" t="str">
        <f t="shared" si="3"/>
        <v>مسلمه</v>
      </c>
      <c r="R11" s="98" t="s">
        <v>210</v>
      </c>
    </row>
    <row r="12" spans="2:19" ht="24.95" customHeight="1" x14ac:dyDescent="0.2">
      <c r="B12" s="54">
        <f>IF(D12&lt;&gt;"",SUBTOTAL(3,$D$7:D12),"")</f>
        <v>6</v>
      </c>
      <c r="C12" s="49">
        <v>469064374</v>
      </c>
      <c r="D12" s="50" t="s">
        <v>55</v>
      </c>
      <c r="E12" s="49">
        <v>31103131203006</v>
      </c>
      <c r="F12" s="88"/>
      <c r="G12" s="34" t="str">
        <f t="shared" si="0"/>
        <v>انثى</v>
      </c>
      <c r="H12" s="45">
        <f t="shared" si="4"/>
        <v>40615</v>
      </c>
      <c r="I12" s="46">
        <f t="shared" si="5"/>
        <v>18</v>
      </c>
      <c r="J12" s="46">
        <f t="shared" si="6"/>
        <v>6</v>
      </c>
      <c r="K12" s="47">
        <f t="shared" si="7"/>
        <v>12</v>
      </c>
      <c r="L12" s="38" t="e">
        <f t="shared" ca="1" si="1"/>
        <v>#NAME?</v>
      </c>
      <c r="M12" s="39" t="str">
        <f t="shared" si="2"/>
        <v>مستجده</v>
      </c>
      <c r="N12" s="40" t="str">
        <f t="shared" si="3"/>
        <v>مسلمه</v>
      </c>
      <c r="P12" s="94"/>
      <c r="R12" s="98" t="s">
        <v>211</v>
      </c>
    </row>
    <row r="13" spans="2:19" ht="24.95" customHeight="1" x14ac:dyDescent="0.2">
      <c r="B13" s="55">
        <f>IF(D13&lt;&gt;"",SUBTOTAL(3,$D$7:D13),"")</f>
        <v>7</v>
      </c>
      <c r="C13" s="56">
        <v>476030718</v>
      </c>
      <c r="D13" s="57" t="s">
        <v>56</v>
      </c>
      <c r="E13" s="56">
        <v>31110011208108</v>
      </c>
      <c r="F13" s="90"/>
      <c r="G13" s="58" t="str">
        <f t="shared" si="0"/>
        <v>انثى</v>
      </c>
      <c r="H13" s="45">
        <f t="shared" si="4"/>
        <v>40817</v>
      </c>
      <c r="I13" s="46">
        <f t="shared" si="5"/>
        <v>0</v>
      </c>
      <c r="J13" s="46">
        <f t="shared" si="6"/>
        <v>0</v>
      </c>
      <c r="K13" s="47">
        <f t="shared" si="7"/>
        <v>12</v>
      </c>
      <c r="L13" s="38" t="e">
        <f t="shared" ca="1" si="1"/>
        <v>#NAME?</v>
      </c>
      <c r="M13" s="39" t="str">
        <f t="shared" si="2"/>
        <v>مستجده</v>
      </c>
      <c r="N13" s="40" t="str">
        <f t="shared" si="3"/>
        <v>مسلمه</v>
      </c>
      <c r="R13" s="98" t="s">
        <v>212</v>
      </c>
    </row>
    <row r="14" spans="2:19" ht="24.95" customHeight="1" x14ac:dyDescent="0.2">
      <c r="B14" s="59">
        <f>IF(D14&lt;&gt;"",SUBTOTAL(3,$D$7:D14),"")</f>
        <v>8</v>
      </c>
      <c r="C14" s="49">
        <v>474674692</v>
      </c>
      <c r="D14" s="50" t="s">
        <v>57</v>
      </c>
      <c r="E14" s="49">
        <v>31109061303189</v>
      </c>
      <c r="F14" s="88"/>
      <c r="G14" s="34" t="str">
        <f t="shared" si="0"/>
        <v>انثى</v>
      </c>
      <c r="H14" s="45">
        <f t="shared" si="4"/>
        <v>40792</v>
      </c>
      <c r="I14" s="46">
        <f t="shared" si="5"/>
        <v>25</v>
      </c>
      <c r="J14" s="46">
        <f t="shared" si="6"/>
        <v>0</v>
      </c>
      <c r="K14" s="47">
        <f t="shared" si="7"/>
        <v>12</v>
      </c>
      <c r="L14" s="38" t="e">
        <f t="shared" ca="1" si="1"/>
        <v>#NAME?</v>
      </c>
      <c r="M14" s="39" t="str">
        <f t="shared" si="2"/>
        <v>مستجده</v>
      </c>
      <c r="N14" s="40" t="str">
        <f t="shared" si="3"/>
        <v>مسلمه</v>
      </c>
      <c r="R14" s="98" t="s">
        <v>213</v>
      </c>
    </row>
    <row r="15" spans="2:19" ht="24.95" customHeight="1" x14ac:dyDescent="0.2">
      <c r="B15" s="59">
        <f>IF(D15&lt;&gt;"",SUBTOTAL(3,$D$7:D15),"")</f>
        <v>9</v>
      </c>
      <c r="C15" s="49">
        <v>476030684</v>
      </c>
      <c r="D15" s="52" t="s">
        <v>58</v>
      </c>
      <c r="E15" s="49">
        <v>31107231206024</v>
      </c>
      <c r="F15" s="88"/>
      <c r="G15" s="34" t="str">
        <f t="shared" si="0"/>
        <v>انثى</v>
      </c>
      <c r="H15" s="45">
        <f t="shared" si="4"/>
        <v>40747</v>
      </c>
      <c r="I15" s="46">
        <f t="shared" si="5"/>
        <v>8</v>
      </c>
      <c r="J15" s="46">
        <f t="shared" si="6"/>
        <v>2</v>
      </c>
      <c r="K15" s="47">
        <f t="shared" si="7"/>
        <v>12</v>
      </c>
      <c r="L15" s="38" t="e">
        <f t="shared" ca="1" si="1"/>
        <v>#NAME?</v>
      </c>
      <c r="M15" s="39" t="str">
        <f t="shared" si="2"/>
        <v>مستجده</v>
      </c>
      <c r="N15" s="40" t="str">
        <f t="shared" si="3"/>
        <v>مسلمه</v>
      </c>
      <c r="R15" s="98" t="s">
        <v>214</v>
      </c>
    </row>
    <row r="16" spans="2:19" ht="24.95" customHeight="1" x14ac:dyDescent="0.2">
      <c r="B16" s="59">
        <f>IF(D16&lt;&gt;"",SUBTOTAL(3,$D$7:D16),"")</f>
        <v>10</v>
      </c>
      <c r="C16" s="56">
        <v>476030520</v>
      </c>
      <c r="D16" s="57" t="s">
        <v>59</v>
      </c>
      <c r="E16" s="56">
        <v>31106111204102</v>
      </c>
      <c r="F16" s="90"/>
      <c r="G16" s="58" t="str">
        <f t="shared" si="0"/>
        <v>انثى</v>
      </c>
      <c r="H16" s="45">
        <f t="shared" si="4"/>
        <v>40705</v>
      </c>
      <c r="I16" s="46">
        <f t="shared" si="5"/>
        <v>20</v>
      </c>
      <c r="J16" s="46">
        <f t="shared" si="6"/>
        <v>3</v>
      </c>
      <c r="K16" s="47">
        <f t="shared" si="7"/>
        <v>12</v>
      </c>
      <c r="L16" s="38" t="e">
        <f t="shared" ca="1" si="1"/>
        <v>#NAME?</v>
      </c>
      <c r="M16" s="39" t="str">
        <f t="shared" si="2"/>
        <v>مستجده</v>
      </c>
      <c r="N16" s="40" t="str">
        <f t="shared" si="3"/>
        <v>مسلمه</v>
      </c>
      <c r="R16" s="93"/>
    </row>
    <row r="17" spans="2:18" ht="24.95" customHeight="1" x14ac:dyDescent="0.2">
      <c r="B17" s="59">
        <f>IF(D17&lt;&gt;"",SUBTOTAL(3,$D$7:D17),"")</f>
        <v>11</v>
      </c>
      <c r="C17" s="49">
        <v>476031570</v>
      </c>
      <c r="D17" s="52" t="s">
        <v>60</v>
      </c>
      <c r="E17" s="49">
        <v>31107071201047</v>
      </c>
      <c r="F17" s="88"/>
      <c r="G17" s="34" t="str">
        <f t="shared" si="0"/>
        <v>انثى</v>
      </c>
      <c r="H17" s="45">
        <f t="shared" si="4"/>
        <v>40731</v>
      </c>
      <c r="I17" s="46">
        <f t="shared" si="5"/>
        <v>24</v>
      </c>
      <c r="J17" s="46">
        <f t="shared" si="6"/>
        <v>2</v>
      </c>
      <c r="K17" s="47">
        <f t="shared" si="7"/>
        <v>12</v>
      </c>
      <c r="L17" s="38" t="e">
        <f t="shared" ca="1" si="1"/>
        <v>#NAME?</v>
      </c>
      <c r="M17" s="39" t="str">
        <f t="shared" si="2"/>
        <v>مستجده</v>
      </c>
      <c r="N17" s="40" t="str">
        <f t="shared" si="3"/>
        <v>مسلمه</v>
      </c>
      <c r="R17" s="93"/>
    </row>
    <row r="18" spans="2:18" ht="24.95" customHeight="1" x14ac:dyDescent="0.2">
      <c r="B18" s="59">
        <f>IF(D18&lt;&gt;"",SUBTOTAL(3,$D$7:D18),"")</f>
        <v>12</v>
      </c>
      <c r="C18" s="56">
        <v>476030566</v>
      </c>
      <c r="D18" s="57" t="s">
        <v>61</v>
      </c>
      <c r="E18" s="56">
        <v>31012151202485</v>
      </c>
      <c r="F18" s="90"/>
      <c r="G18" s="58" t="str">
        <f t="shared" si="0"/>
        <v>انثى</v>
      </c>
      <c r="H18" s="45">
        <f t="shared" si="4"/>
        <v>40527</v>
      </c>
      <c r="I18" s="46">
        <f t="shared" si="5"/>
        <v>16</v>
      </c>
      <c r="J18" s="46">
        <f t="shared" si="6"/>
        <v>9</v>
      </c>
      <c r="K18" s="47">
        <f t="shared" si="7"/>
        <v>12</v>
      </c>
      <c r="L18" s="38" t="e">
        <f t="shared" ca="1" si="1"/>
        <v>#NAME?</v>
      </c>
      <c r="M18" s="39" t="str">
        <f t="shared" si="2"/>
        <v>مستجده</v>
      </c>
      <c r="N18" s="40" t="str">
        <f t="shared" si="3"/>
        <v>مسلمه</v>
      </c>
      <c r="R18" s="93"/>
    </row>
    <row r="19" spans="2:18" ht="24.95" customHeight="1" x14ac:dyDescent="0.2">
      <c r="B19" s="59">
        <f>IF(D19&lt;&gt;"",SUBTOTAL(3,$D$7:D19),"")</f>
        <v>13</v>
      </c>
      <c r="C19" s="49">
        <v>476021592</v>
      </c>
      <c r="D19" s="52" t="s">
        <v>62</v>
      </c>
      <c r="E19" s="49">
        <v>31109011210848</v>
      </c>
      <c r="F19" s="88"/>
      <c r="G19" s="34" t="str">
        <f t="shared" si="0"/>
        <v>انثى</v>
      </c>
      <c r="H19" s="45">
        <f t="shared" si="4"/>
        <v>40787</v>
      </c>
      <c r="I19" s="46">
        <f t="shared" si="5"/>
        <v>0</v>
      </c>
      <c r="J19" s="46">
        <f t="shared" si="6"/>
        <v>1</v>
      </c>
      <c r="K19" s="47">
        <f t="shared" si="7"/>
        <v>12</v>
      </c>
      <c r="L19" s="38" t="e">
        <f t="shared" ca="1" si="1"/>
        <v>#NAME?</v>
      </c>
      <c r="M19" s="39" t="str">
        <f t="shared" si="2"/>
        <v>مستجده</v>
      </c>
      <c r="N19" s="40" t="str">
        <f t="shared" si="3"/>
        <v>مسلمه</v>
      </c>
      <c r="R19" s="93"/>
    </row>
    <row r="20" spans="2:18" ht="24.95" customHeight="1" x14ac:dyDescent="0.2">
      <c r="B20" s="59">
        <f>IF(D20&lt;&gt;"",SUBTOTAL(3,$D$7:D20),"")</f>
        <v>14</v>
      </c>
      <c r="C20" s="56">
        <v>476025530</v>
      </c>
      <c r="D20" s="57" t="s">
        <v>63</v>
      </c>
      <c r="E20" s="56">
        <v>31107101201861</v>
      </c>
      <c r="F20" s="90"/>
      <c r="G20" s="58" t="str">
        <f t="shared" si="0"/>
        <v>انثى</v>
      </c>
      <c r="H20" s="45">
        <f t="shared" si="4"/>
        <v>40734</v>
      </c>
      <c r="I20" s="46">
        <f t="shared" si="5"/>
        <v>21</v>
      </c>
      <c r="J20" s="46">
        <f t="shared" si="6"/>
        <v>2</v>
      </c>
      <c r="K20" s="47">
        <f t="shared" si="7"/>
        <v>12</v>
      </c>
      <c r="L20" s="38" t="e">
        <f t="shared" ca="1" si="1"/>
        <v>#NAME?</v>
      </c>
      <c r="M20" s="39" t="str">
        <f t="shared" si="2"/>
        <v>مستجده</v>
      </c>
      <c r="N20" s="40" t="str">
        <f t="shared" si="3"/>
        <v>مسلمه</v>
      </c>
    </row>
    <row r="21" spans="2:18" ht="24.95" customHeight="1" x14ac:dyDescent="0.2">
      <c r="B21" s="59">
        <f>IF(D21&lt;&gt;"",SUBTOTAL(3,$D$7:D21),"")</f>
        <v>15</v>
      </c>
      <c r="C21" s="49">
        <v>475675439</v>
      </c>
      <c r="D21" s="52" t="s">
        <v>64</v>
      </c>
      <c r="E21" s="49">
        <v>31110011229423</v>
      </c>
      <c r="F21" s="88"/>
      <c r="G21" s="34" t="str">
        <f t="shared" si="0"/>
        <v>انثى</v>
      </c>
      <c r="H21" s="45">
        <f t="shared" si="4"/>
        <v>40817</v>
      </c>
      <c r="I21" s="46">
        <f t="shared" si="5"/>
        <v>0</v>
      </c>
      <c r="J21" s="46">
        <f t="shared" si="6"/>
        <v>0</v>
      </c>
      <c r="K21" s="47">
        <f t="shared" si="7"/>
        <v>12</v>
      </c>
      <c r="L21" s="38" t="e">
        <f t="shared" ca="1" si="1"/>
        <v>#NAME?</v>
      </c>
      <c r="M21" s="39" t="str">
        <f t="shared" si="2"/>
        <v>مستجده</v>
      </c>
      <c r="N21" s="40" t="str">
        <f t="shared" si="3"/>
        <v>مسلمه</v>
      </c>
    </row>
    <row r="22" spans="2:18" ht="24.95" customHeight="1" x14ac:dyDescent="0.2">
      <c r="B22" s="59">
        <f>IF(D22&lt;&gt;"",SUBTOTAL(3,$D$7:D22),"")</f>
        <v>16</v>
      </c>
      <c r="C22" s="56">
        <v>476022273</v>
      </c>
      <c r="D22" s="57" t="s">
        <v>65</v>
      </c>
      <c r="E22" s="56">
        <v>31110011229407</v>
      </c>
      <c r="F22" s="90"/>
      <c r="G22" s="58" t="str">
        <f t="shared" si="0"/>
        <v>انثى</v>
      </c>
      <c r="H22" s="45">
        <f t="shared" si="4"/>
        <v>40817</v>
      </c>
      <c r="I22" s="46">
        <f t="shared" si="5"/>
        <v>0</v>
      </c>
      <c r="J22" s="46">
        <f t="shared" si="6"/>
        <v>0</v>
      </c>
      <c r="K22" s="47">
        <f t="shared" si="7"/>
        <v>12</v>
      </c>
      <c r="L22" s="38" t="e">
        <f t="shared" ca="1" si="1"/>
        <v>#NAME?</v>
      </c>
      <c r="M22" s="39" t="str">
        <f t="shared" si="2"/>
        <v>مستجده</v>
      </c>
      <c r="N22" s="40" t="str">
        <f t="shared" si="3"/>
        <v>مسلمه</v>
      </c>
    </row>
    <row r="23" spans="2:18" ht="24.95" customHeight="1" x14ac:dyDescent="0.2">
      <c r="B23" s="59">
        <f>IF(D23&lt;&gt;"",SUBTOTAL(3,$D$7:D23),"")</f>
        <v>17</v>
      </c>
      <c r="C23" s="49">
        <v>494166506</v>
      </c>
      <c r="D23" s="52" t="s">
        <v>66</v>
      </c>
      <c r="E23" s="49">
        <v>31107211205021</v>
      </c>
      <c r="F23" s="88"/>
      <c r="G23" s="34" t="str">
        <f t="shared" si="0"/>
        <v>انثى</v>
      </c>
      <c r="H23" s="45">
        <f t="shared" si="4"/>
        <v>40745</v>
      </c>
      <c r="I23" s="46">
        <f t="shared" si="5"/>
        <v>10</v>
      </c>
      <c r="J23" s="46">
        <f t="shared" si="6"/>
        <v>2</v>
      </c>
      <c r="K23" s="47">
        <f t="shared" si="7"/>
        <v>12</v>
      </c>
      <c r="L23" s="38" t="e">
        <f t="shared" ca="1" si="1"/>
        <v>#NAME?</v>
      </c>
      <c r="M23" s="39" t="str">
        <f t="shared" si="2"/>
        <v>مستجده</v>
      </c>
      <c r="N23" s="40" t="str">
        <f t="shared" si="3"/>
        <v>مسلمه</v>
      </c>
    </row>
    <row r="24" spans="2:18" ht="24.95" customHeight="1" x14ac:dyDescent="0.2">
      <c r="B24" s="59">
        <f>IF(D24&lt;&gt;"",SUBTOTAL(3,$D$7:D24),"")</f>
        <v>18</v>
      </c>
      <c r="C24" s="56">
        <v>476031676</v>
      </c>
      <c r="D24" s="57" t="s">
        <v>67</v>
      </c>
      <c r="E24" s="56">
        <v>31106011209522</v>
      </c>
      <c r="F24" s="90"/>
      <c r="G24" s="58" t="str">
        <f t="shared" si="0"/>
        <v>انثى</v>
      </c>
      <c r="H24" s="45">
        <f t="shared" si="4"/>
        <v>40695</v>
      </c>
      <c r="I24" s="46">
        <f t="shared" si="5"/>
        <v>0</v>
      </c>
      <c r="J24" s="46">
        <f t="shared" si="6"/>
        <v>4</v>
      </c>
      <c r="K24" s="47">
        <f t="shared" si="7"/>
        <v>12</v>
      </c>
      <c r="L24" s="38" t="e">
        <f t="shared" ca="1" si="1"/>
        <v>#NAME?</v>
      </c>
      <c r="M24" s="39" t="str">
        <f t="shared" si="2"/>
        <v>مستجده</v>
      </c>
      <c r="N24" s="40" t="str">
        <f t="shared" si="3"/>
        <v>مسلمه</v>
      </c>
    </row>
    <row r="25" spans="2:18" ht="24.95" customHeight="1" x14ac:dyDescent="0.2">
      <c r="B25" s="59">
        <f>IF(D25&lt;&gt;"",SUBTOTAL(3,$D$7:D25),"")</f>
        <v>19</v>
      </c>
      <c r="C25" s="56">
        <v>476020666</v>
      </c>
      <c r="D25" s="57" t="s">
        <v>68</v>
      </c>
      <c r="E25" s="56">
        <v>31104091201508</v>
      </c>
      <c r="F25" s="90"/>
      <c r="G25" s="58" t="str">
        <f t="shared" si="0"/>
        <v>انثى</v>
      </c>
      <c r="H25" s="45">
        <f t="shared" si="4"/>
        <v>40642</v>
      </c>
      <c r="I25" s="46">
        <f t="shared" si="5"/>
        <v>22</v>
      </c>
      <c r="J25" s="46">
        <f t="shared" si="6"/>
        <v>5</v>
      </c>
      <c r="K25" s="47">
        <f t="shared" si="7"/>
        <v>12</v>
      </c>
      <c r="L25" s="38" t="e">
        <f t="shared" ca="1" si="1"/>
        <v>#NAME?</v>
      </c>
      <c r="M25" s="39" t="str">
        <f t="shared" si="2"/>
        <v>مستجده</v>
      </c>
      <c r="N25" s="40" t="str">
        <f t="shared" si="3"/>
        <v>مسلمه</v>
      </c>
    </row>
    <row r="26" spans="2:18" ht="24.95" customHeight="1" x14ac:dyDescent="0.2">
      <c r="B26" s="59">
        <f>IF(D26&lt;&gt;"",SUBTOTAL(3,$D$7:D26),"")</f>
        <v>20</v>
      </c>
      <c r="C26" s="60">
        <v>469054117</v>
      </c>
      <c r="D26" s="50" t="s">
        <v>69</v>
      </c>
      <c r="E26" s="49">
        <v>31012051201066</v>
      </c>
      <c r="F26" s="88"/>
      <c r="G26" s="34" t="str">
        <f t="shared" si="0"/>
        <v>انثى</v>
      </c>
      <c r="H26" s="45">
        <f t="shared" si="4"/>
        <v>40517</v>
      </c>
      <c r="I26" s="46">
        <f t="shared" si="5"/>
        <v>26</v>
      </c>
      <c r="J26" s="46">
        <f t="shared" si="6"/>
        <v>9</v>
      </c>
      <c r="K26" s="47">
        <f t="shared" si="7"/>
        <v>12</v>
      </c>
      <c r="L26" s="38" t="e">
        <f t="shared" ca="1" si="1"/>
        <v>#NAME?</v>
      </c>
      <c r="M26" s="39" t="str">
        <f t="shared" si="2"/>
        <v>مستجده</v>
      </c>
      <c r="N26" s="40" t="str">
        <f t="shared" si="3"/>
        <v>مسلمه</v>
      </c>
    </row>
    <row r="27" spans="2:18" ht="24.95" customHeight="1" x14ac:dyDescent="0.2">
      <c r="B27" s="59">
        <f>IF(D27&lt;&gt;"",SUBTOTAL(3,$D$7:D27),"")</f>
        <v>21</v>
      </c>
      <c r="C27" s="49">
        <v>476020413</v>
      </c>
      <c r="D27" s="52" t="s">
        <v>70</v>
      </c>
      <c r="E27" s="49">
        <v>31103198800262</v>
      </c>
      <c r="F27" s="88"/>
      <c r="G27" s="34" t="str">
        <f t="shared" si="0"/>
        <v>انثى</v>
      </c>
      <c r="H27" s="45">
        <f t="shared" si="4"/>
        <v>40621</v>
      </c>
      <c r="I27" s="46">
        <f t="shared" si="5"/>
        <v>12</v>
      </c>
      <c r="J27" s="46">
        <f t="shared" si="6"/>
        <v>6</v>
      </c>
      <c r="K27" s="47">
        <f t="shared" si="7"/>
        <v>12</v>
      </c>
      <c r="L27" s="38" t="e">
        <f t="shared" ca="1" si="1"/>
        <v>#NAME?</v>
      </c>
      <c r="M27" s="39" t="str">
        <f t="shared" si="2"/>
        <v>مستجده</v>
      </c>
      <c r="N27" s="40" t="str">
        <f t="shared" si="3"/>
        <v>مسلمه</v>
      </c>
    </row>
    <row r="28" spans="2:18" ht="24.95" customHeight="1" x14ac:dyDescent="0.2">
      <c r="B28" s="59">
        <f>IF(D28&lt;&gt;"",SUBTOTAL(3,$D$7:D28),"")</f>
        <v>22</v>
      </c>
      <c r="C28" s="56">
        <v>472289391</v>
      </c>
      <c r="D28" s="57" t="s">
        <v>71</v>
      </c>
      <c r="E28" s="56">
        <v>31108131201641</v>
      </c>
      <c r="F28" s="90"/>
      <c r="G28" s="58" t="str">
        <f t="shared" si="0"/>
        <v>انثى</v>
      </c>
      <c r="H28" s="45">
        <f t="shared" si="4"/>
        <v>40768</v>
      </c>
      <c r="I28" s="46">
        <f t="shared" si="5"/>
        <v>18</v>
      </c>
      <c r="J28" s="46">
        <f t="shared" si="6"/>
        <v>1</v>
      </c>
      <c r="K28" s="47">
        <f t="shared" si="7"/>
        <v>12</v>
      </c>
      <c r="L28" s="38" t="e">
        <f t="shared" ca="1" si="1"/>
        <v>#NAME?</v>
      </c>
      <c r="M28" s="39" t="str">
        <f t="shared" si="2"/>
        <v>مستجده</v>
      </c>
      <c r="N28" s="40" t="str">
        <f t="shared" si="3"/>
        <v>مسلمه</v>
      </c>
    </row>
    <row r="29" spans="2:18" ht="24.95" customHeight="1" x14ac:dyDescent="0.2">
      <c r="B29" s="59">
        <f>IF(D29&lt;&gt;"",SUBTOTAL(3,$D$7:D29),"")</f>
        <v>23</v>
      </c>
      <c r="C29" s="49">
        <v>476021676</v>
      </c>
      <c r="D29" s="50" t="s">
        <v>72</v>
      </c>
      <c r="E29" s="49">
        <v>31104208801463</v>
      </c>
      <c r="F29" s="88"/>
      <c r="G29" s="34" t="str">
        <f t="shared" si="0"/>
        <v>انثى</v>
      </c>
      <c r="H29" s="45">
        <f t="shared" si="4"/>
        <v>40653</v>
      </c>
      <c r="I29" s="46">
        <f t="shared" si="5"/>
        <v>11</v>
      </c>
      <c r="J29" s="46">
        <f t="shared" si="6"/>
        <v>5</v>
      </c>
      <c r="K29" s="47">
        <f t="shared" si="7"/>
        <v>12</v>
      </c>
      <c r="L29" s="38" t="e">
        <f t="shared" ca="1" si="1"/>
        <v>#NAME?</v>
      </c>
      <c r="M29" s="39" t="str">
        <f t="shared" si="2"/>
        <v>مستجده</v>
      </c>
      <c r="N29" s="40" t="str">
        <f t="shared" si="3"/>
        <v>مسلمه</v>
      </c>
    </row>
    <row r="30" spans="2:18" ht="24.95" customHeight="1" x14ac:dyDescent="0.2">
      <c r="B30" s="59">
        <f>IF(D30&lt;&gt;"",SUBTOTAL(3,$D$7:D30),"")</f>
        <v>24</v>
      </c>
      <c r="C30" s="49">
        <v>476022371</v>
      </c>
      <c r="D30" s="52" t="s">
        <v>73</v>
      </c>
      <c r="E30" s="49">
        <v>31105111200623</v>
      </c>
      <c r="F30" s="88"/>
      <c r="G30" s="34" t="str">
        <f t="shared" si="0"/>
        <v>انثى</v>
      </c>
      <c r="H30" s="45">
        <f t="shared" si="4"/>
        <v>40674</v>
      </c>
      <c r="I30" s="46">
        <f t="shared" si="5"/>
        <v>20</v>
      </c>
      <c r="J30" s="46">
        <f t="shared" si="6"/>
        <v>4</v>
      </c>
      <c r="K30" s="47">
        <f t="shared" si="7"/>
        <v>12</v>
      </c>
      <c r="L30" s="38" t="e">
        <f t="shared" ca="1" si="1"/>
        <v>#NAME?</v>
      </c>
      <c r="M30" s="39" t="str">
        <f t="shared" si="2"/>
        <v>مستجده</v>
      </c>
      <c r="N30" s="40" t="str">
        <f t="shared" si="3"/>
        <v>مسلمه</v>
      </c>
    </row>
    <row r="31" spans="2:18" ht="24.95" customHeight="1" x14ac:dyDescent="0.2">
      <c r="B31" s="59">
        <f>IF(D31&lt;&gt;"",SUBTOTAL(3,$D$7:D31),"")</f>
        <v>25</v>
      </c>
      <c r="C31" s="56">
        <v>472446853</v>
      </c>
      <c r="D31" s="57" t="s">
        <v>74</v>
      </c>
      <c r="E31" s="56">
        <v>31108091200841</v>
      </c>
      <c r="F31" s="90"/>
      <c r="G31" s="58" t="str">
        <f t="shared" si="0"/>
        <v>انثى</v>
      </c>
      <c r="H31" s="45">
        <f t="shared" si="4"/>
        <v>40764</v>
      </c>
      <c r="I31" s="46">
        <f t="shared" si="5"/>
        <v>22</v>
      </c>
      <c r="J31" s="46">
        <f t="shared" si="6"/>
        <v>1</v>
      </c>
      <c r="K31" s="47">
        <f t="shared" si="7"/>
        <v>12</v>
      </c>
      <c r="L31" s="38" t="e">
        <f t="shared" ca="1" si="1"/>
        <v>#NAME?</v>
      </c>
      <c r="M31" s="39" t="str">
        <f t="shared" si="2"/>
        <v>مستجده</v>
      </c>
      <c r="N31" s="40" t="str">
        <f t="shared" si="3"/>
        <v>مسلمه</v>
      </c>
    </row>
    <row r="32" spans="2:18" ht="24.95" customHeight="1" x14ac:dyDescent="0.2">
      <c r="B32" s="59">
        <f>IF(D32&lt;&gt;"",SUBTOTAL(3,$D$7:D32),"")</f>
        <v>26</v>
      </c>
      <c r="C32" s="49">
        <v>476021804</v>
      </c>
      <c r="D32" s="52" t="s">
        <v>75</v>
      </c>
      <c r="E32" s="49">
        <v>31103168801345</v>
      </c>
      <c r="F32" s="88"/>
      <c r="G32" s="34" t="str">
        <f t="shared" si="0"/>
        <v>انثى</v>
      </c>
      <c r="H32" s="45">
        <f t="shared" si="4"/>
        <v>40618</v>
      </c>
      <c r="I32" s="46">
        <f t="shared" si="5"/>
        <v>15</v>
      </c>
      <c r="J32" s="46">
        <f t="shared" si="6"/>
        <v>6</v>
      </c>
      <c r="K32" s="47">
        <f t="shared" si="7"/>
        <v>12</v>
      </c>
      <c r="L32" s="38" t="e">
        <f t="shared" ca="1" si="1"/>
        <v>#NAME?</v>
      </c>
      <c r="M32" s="39" t="str">
        <f t="shared" si="2"/>
        <v>مستجده</v>
      </c>
      <c r="N32" s="40" t="str">
        <f t="shared" si="3"/>
        <v>مسلمه</v>
      </c>
    </row>
    <row r="33" spans="2:14" ht="24.95" customHeight="1" x14ac:dyDescent="0.2">
      <c r="B33" s="59">
        <f>IF(D33&lt;&gt;"",SUBTOTAL(3,$D$7:D33),"")</f>
        <v>27</v>
      </c>
      <c r="C33" s="60">
        <v>472353673</v>
      </c>
      <c r="D33" s="50" t="s">
        <v>76</v>
      </c>
      <c r="E33" s="49">
        <v>31108091200868</v>
      </c>
      <c r="F33" s="88"/>
      <c r="G33" s="34" t="str">
        <f t="shared" si="0"/>
        <v>انثى</v>
      </c>
      <c r="H33" s="45">
        <f t="shared" si="4"/>
        <v>40764</v>
      </c>
      <c r="I33" s="46">
        <f t="shared" si="5"/>
        <v>22</v>
      </c>
      <c r="J33" s="46">
        <f t="shared" si="6"/>
        <v>1</v>
      </c>
      <c r="K33" s="47">
        <f t="shared" si="7"/>
        <v>12</v>
      </c>
      <c r="L33" s="38" t="e">
        <f t="shared" ca="1" si="1"/>
        <v>#NAME?</v>
      </c>
      <c r="M33" s="39" t="str">
        <f t="shared" si="2"/>
        <v>مستجده</v>
      </c>
      <c r="N33" s="40" t="str">
        <f t="shared" si="3"/>
        <v>مسلمه</v>
      </c>
    </row>
    <row r="34" spans="2:14" ht="24.95" customHeight="1" x14ac:dyDescent="0.2">
      <c r="B34" s="59">
        <f>IF(D34&lt;&gt;"",SUBTOTAL(3,$D$7:D34),"")</f>
        <v>28</v>
      </c>
      <c r="C34" s="49">
        <v>475719509</v>
      </c>
      <c r="D34" s="52" t="s">
        <v>77</v>
      </c>
      <c r="E34" s="49">
        <v>31105071202946</v>
      </c>
      <c r="F34" s="88"/>
      <c r="G34" s="34" t="str">
        <f t="shared" si="0"/>
        <v>انثى</v>
      </c>
      <c r="H34" s="45">
        <f t="shared" si="4"/>
        <v>40670</v>
      </c>
      <c r="I34" s="46">
        <f t="shared" si="5"/>
        <v>24</v>
      </c>
      <c r="J34" s="46">
        <f t="shared" si="6"/>
        <v>4</v>
      </c>
      <c r="K34" s="47">
        <f t="shared" si="7"/>
        <v>12</v>
      </c>
      <c r="L34" s="38" t="e">
        <f t="shared" ca="1" si="1"/>
        <v>#NAME?</v>
      </c>
      <c r="M34" s="39" t="str">
        <f t="shared" si="2"/>
        <v>مستجده</v>
      </c>
      <c r="N34" s="40" t="str">
        <f t="shared" si="3"/>
        <v>مسلمه</v>
      </c>
    </row>
    <row r="35" spans="2:14" ht="24.95" customHeight="1" x14ac:dyDescent="0.2">
      <c r="B35" s="59">
        <f>IF(D35&lt;&gt;"",SUBTOTAL(3,$D$7:D35),"")</f>
        <v>29</v>
      </c>
      <c r="C35" s="49">
        <v>469075368</v>
      </c>
      <c r="D35" s="52" t="s">
        <v>78</v>
      </c>
      <c r="E35" s="49">
        <v>31012221201902</v>
      </c>
      <c r="F35" s="88"/>
      <c r="G35" s="34" t="str">
        <f t="shared" si="0"/>
        <v>انثى</v>
      </c>
      <c r="H35" s="45">
        <f t="shared" si="4"/>
        <v>40534</v>
      </c>
      <c r="I35" s="46">
        <f t="shared" si="5"/>
        <v>9</v>
      </c>
      <c r="J35" s="46">
        <f t="shared" si="6"/>
        <v>9</v>
      </c>
      <c r="K35" s="47">
        <f t="shared" si="7"/>
        <v>12</v>
      </c>
      <c r="L35" s="38" t="e">
        <f t="shared" ca="1" si="1"/>
        <v>#NAME?</v>
      </c>
      <c r="M35" s="39" t="str">
        <f t="shared" si="2"/>
        <v>مستجده</v>
      </c>
      <c r="N35" s="40" t="str">
        <f t="shared" si="3"/>
        <v>مسلمه</v>
      </c>
    </row>
    <row r="36" spans="2:14" ht="24.95" customHeight="1" x14ac:dyDescent="0.2">
      <c r="B36" s="59">
        <f>IF(D36&lt;&gt;"",SUBTOTAL(3,$D$7:D36),"")</f>
        <v>30</v>
      </c>
      <c r="C36" s="49">
        <v>476030620</v>
      </c>
      <c r="D36" s="52" t="s">
        <v>79</v>
      </c>
      <c r="E36" s="49">
        <v>31108161201247</v>
      </c>
      <c r="F36" s="88"/>
      <c r="G36" s="34" t="str">
        <f t="shared" si="0"/>
        <v>انثى</v>
      </c>
      <c r="H36" s="45">
        <f t="shared" si="4"/>
        <v>40771</v>
      </c>
      <c r="I36" s="46">
        <f t="shared" si="5"/>
        <v>15</v>
      </c>
      <c r="J36" s="46">
        <f t="shared" si="6"/>
        <v>1</v>
      </c>
      <c r="K36" s="47">
        <f t="shared" si="7"/>
        <v>12</v>
      </c>
      <c r="L36" s="38" t="e">
        <f t="shared" ca="1" si="1"/>
        <v>#NAME?</v>
      </c>
      <c r="M36" s="39" t="str">
        <f t="shared" si="2"/>
        <v>مستجده</v>
      </c>
      <c r="N36" s="40" t="str">
        <f t="shared" si="3"/>
        <v>مسلمه</v>
      </c>
    </row>
    <row r="37" spans="2:14" ht="24.95" customHeight="1" x14ac:dyDescent="0.2">
      <c r="B37" s="59">
        <f>IF(D37&lt;&gt;"",SUBTOTAL(3,$D$7:D37),"")</f>
        <v>31</v>
      </c>
      <c r="C37" s="60">
        <v>476020537</v>
      </c>
      <c r="D37" s="52" t="s">
        <v>80</v>
      </c>
      <c r="E37" s="49">
        <v>31012011200644</v>
      </c>
      <c r="F37" s="88"/>
      <c r="G37" s="34" t="str">
        <f t="shared" si="0"/>
        <v>انثى</v>
      </c>
      <c r="H37" s="45">
        <f t="shared" si="4"/>
        <v>40513</v>
      </c>
      <c r="I37" s="46">
        <f t="shared" si="5"/>
        <v>0</v>
      </c>
      <c r="J37" s="46">
        <f t="shared" si="6"/>
        <v>10</v>
      </c>
      <c r="K37" s="47">
        <f t="shared" si="7"/>
        <v>12</v>
      </c>
      <c r="L37" s="38" t="e">
        <f t="shared" ca="1" si="1"/>
        <v>#NAME?</v>
      </c>
      <c r="M37" s="39" t="str">
        <f t="shared" si="2"/>
        <v>مستجده</v>
      </c>
      <c r="N37" s="40" t="str">
        <f t="shared" si="3"/>
        <v>مسلمه</v>
      </c>
    </row>
    <row r="38" spans="2:14" ht="24.95" customHeight="1" x14ac:dyDescent="0.2">
      <c r="B38" s="59">
        <f>IF(D38&lt;&gt;"",SUBTOTAL(3,$D$7:D38),"")</f>
        <v>32</v>
      </c>
      <c r="C38" s="49">
        <v>476015431</v>
      </c>
      <c r="D38" s="52" t="s">
        <v>81</v>
      </c>
      <c r="E38" s="49">
        <v>31108201200427</v>
      </c>
      <c r="F38" s="88"/>
      <c r="G38" s="34" t="str">
        <f t="shared" si="0"/>
        <v>انثى</v>
      </c>
      <c r="H38" s="45">
        <f t="shared" si="4"/>
        <v>40775</v>
      </c>
      <c r="I38" s="46">
        <f t="shared" si="5"/>
        <v>11</v>
      </c>
      <c r="J38" s="46">
        <f t="shared" si="6"/>
        <v>1</v>
      </c>
      <c r="K38" s="47">
        <f t="shared" si="7"/>
        <v>12</v>
      </c>
      <c r="L38" s="38" t="e">
        <f t="shared" ca="1" si="1"/>
        <v>#NAME?</v>
      </c>
      <c r="M38" s="39" t="str">
        <f t="shared" si="2"/>
        <v>مستجده</v>
      </c>
      <c r="N38" s="40" t="str">
        <f t="shared" si="3"/>
        <v>مسلمه</v>
      </c>
    </row>
    <row r="39" spans="2:14" ht="24.95" customHeight="1" x14ac:dyDescent="0.2">
      <c r="B39" s="59">
        <f>IF(D39&lt;&gt;"",SUBTOTAL(3,$D$7:D39),"")</f>
        <v>33</v>
      </c>
      <c r="C39" s="56">
        <v>469064540</v>
      </c>
      <c r="D39" s="57" t="s">
        <v>82</v>
      </c>
      <c r="E39" s="56">
        <v>31106201201668</v>
      </c>
      <c r="F39" s="90"/>
      <c r="G39" s="58" t="str">
        <f t="shared" si="0"/>
        <v>انثى</v>
      </c>
      <c r="H39" s="45">
        <f t="shared" si="4"/>
        <v>40714</v>
      </c>
      <c r="I39" s="46">
        <f t="shared" si="5"/>
        <v>11</v>
      </c>
      <c r="J39" s="46">
        <f t="shared" si="6"/>
        <v>3</v>
      </c>
      <c r="K39" s="47">
        <f t="shared" si="7"/>
        <v>12</v>
      </c>
      <c r="L39" s="38" t="e">
        <f t="shared" ca="1" si="1"/>
        <v>#NAME?</v>
      </c>
      <c r="M39" s="39" t="str">
        <f t="shared" si="2"/>
        <v>مستجده</v>
      </c>
      <c r="N39" s="40" t="str">
        <f t="shared" si="3"/>
        <v>مسلمه</v>
      </c>
    </row>
    <row r="40" spans="2:14" ht="24.95" customHeight="1" x14ac:dyDescent="0.2">
      <c r="B40" s="59">
        <f>IF(D40&lt;&gt;"",SUBTOTAL(3,$D$7:D40),"")</f>
        <v>34</v>
      </c>
      <c r="C40" s="49">
        <v>476030792</v>
      </c>
      <c r="D40" s="52" t="s">
        <v>83</v>
      </c>
      <c r="E40" s="49">
        <v>31101011214567</v>
      </c>
      <c r="F40" s="88"/>
      <c r="G40" s="34" t="str">
        <f t="shared" si="0"/>
        <v>انثى</v>
      </c>
      <c r="H40" s="45">
        <f t="shared" si="4"/>
        <v>40544</v>
      </c>
      <c r="I40" s="46">
        <f t="shared" si="5"/>
        <v>0</v>
      </c>
      <c r="J40" s="46">
        <f t="shared" si="6"/>
        <v>9</v>
      </c>
      <c r="K40" s="47">
        <f t="shared" si="7"/>
        <v>12</v>
      </c>
      <c r="L40" s="38" t="e">
        <f t="shared" ca="1" si="1"/>
        <v>#NAME?</v>
      </c>
      <c r="M40" s="39" t="str">
        <f t="shared" si="2"/>
        <v>مستجده</v>
      </c>
      <c r="N40" s="40" t="str">
        <f t="shared" si="3"/>
        <v>مسلمه</v>
      </c>
    </row>
    <row r="41" spans="2:14" ht="24.95" customHeight="1" x14ac:dyDescent="0.2">
      <c r="B41" s="59">
        <f>IF(D41&lt;&gt;"",SUBTOTAL(3,$D$7:D41),"")</f>
        <v>35</v>
      </c>
      <c r="C41" s="49">
        <v>476030747</v>
      </c>
      <c r="D41" s="52" t="s">
        <v>84</v>
      </c>
      <c r="E41" s="49">
        <v>31104151201847</v>
      </c>
      <c r="F41" s="88"/>
      <c r="G41" s="34" t="str">
        <f t="shared" si="0"/>
        <v>انثى</v>
      </c>
      <c r="H41" s="45">
        <f t="shared" si="4"/>
        <v>40648</v>
      </c>
      <c r="I41" s="46">
        <f t="shared" si="5"/>
        <v>16</v>
      </c>
      <c r="J41" s="46">
        <f t="shared" si="6"/>
        <v>5</v>
      </c>
      <c r="K41" s="47">
        <f t="shared" si="7"/>
        <v>12</v>
      </c>
      <c r="L41" s="38" t="e">
        <f t="shared" ca="1" si="1"/>
        <v>#NAME?</v>
      </c>
      <c r="M41" s="39" t="str">
        <f t="shared" si="2"/>
        <v>مستجده</v>
      </c>
      <c r="N41" s="40" t="str">
        <f t="shared" si="3"/>
        <v>مسلمه</v>
      </c>
    </row>
    <row r="42" spans="2:14" ht="24.95" customHeight="1" x14ac:dyDescent="0.2">
      <c r="B42" s="59">
        <f>IF(D42&lt;&gt;"",SUBTOTAL(3,$D$7:D42),"")</f>
        <v>36</v>
      </c>
      <c r="C42" s="49">
        <v>476021051</v>
      </c>
      <c r="D42" s="52" t="s">
        <v>85</v>
      </c>
      <c r="E42" s="49">
        <v>31110011208167</v>
      </c>
      <c r="F42" s="88"/>
      <c r="G42" s="34" t="str">
        <f t="shared" si="0"/>
        <v>انثى</v>
      </c>
      <c r="H42" s="45">
        <f t="shared" si="4"/>
        <v>40817</v>
      </c>
      <c r="I42" s="46">
        <f t="shared" si="5"/>
        <v>0</v>
      </c>
      <c r="J42" s="46">
        <f t="shared" si="6"/>
        <v>0</v>
      </c>
      <c r="K42" s="47">
        <f t="shared" si="7"/>
        <v>12</v>
      </c>
      <c r="L42" s="38" t="e">
        <f t="shared" ca="1" si="1"/>
        <v>#NAME?</v>
      </c>
      <c r="M42" s="39" t="str">
        <f t="shared" si="2"/>
        <v>مستجده</v>
      </c>
      <c r="N42" s="40" t="str">
        <f t="shared" si="3"/>
        <v>مسلمه</v>
      </c>
    </row>
    <row r="43" spans="2:14" ht="24.95" customHeight="1" x14ac:dyDescent="0.2">
      <c r="B43" s="59">
        <f>IF(D43&lt;&gt;"",SUBTOTAL(3,$D$7:D43),"")</f>
        <v>37</v>
      </c>
      <c r="C43" s="49">
        <v>469053951</v>
      </c>
      <c r="D43" s="52" t="s">
        <v>86</v>
      </c>
      <c r="E43" s="49">
        <v>31012021201444</v>
      </c>
      <c r="F43" s="88"/>
      <c r="G43" s="34" t="str">
        <f t="shared" si="0"/>
        <v>انثى</v>
      </c>
      <c r="H43" s="45">
        <f t="shared" si="4"/>
        <v>40514</v>
      </c>
      <c r="I43" s="46">
        <f t="shared" si="5"/>
        <v>29</v>
      </c>
      <c r="J43" s="46">
        <f t="shared" si="6"/>
        <v>9</v>
      </c>
      <c r="K43" s="47">
        <f t="shared" si="7"/>
        <v>12</v>
      </c>
      <c r="L43" s="38" t="e">
        <f t="shared" ca="1" si="1"/>
        <v>#NAME?</v>
      </c>
      <c r="M43" s="39" t="str">
        <f t="shared" si="2"/>
        <v>مستجده</v>
      </c>
      <c r="N43" s="40" t="str">
        <f t="shared" si="3"/>
        <v>مسلمه</v>
      </c>
    </row>
    <row r="44" spans="2:14" ht="24.95" customHeight="1" x14ac:dyDescent="0.2">
      <c r="B44" s="59">
        <f>IF(D44&lt;&gt;"",SUBTOTAL(3,$D$7:D44),"")</f>
        <v>38</v>
      </c>
      <c r="C44" s="49">
        <v>476024427</v>
      </c>
      <c r="D44" s="50" t="s">
        <v>87</v>
      </c>
      <c r="E44" s="49">
        <v>31102151201542</v>
      </c>
      <c r="F44" s="88"/>
      <c r="G44" s="34" t="str">
        <f t="shared" si="0"/>
        <v>انثى</v>
      </c>
      <c r="H44" s="45">
        <f t="shared" si="4"/>
        <v>40589</v>
      </c>
      <c r="I44" s="46">
        <f t="shared" si="5"/>
        <v>16</v>
      </c>
      <c r="J44" s="46">
        <f t="shared" si="6"/>
        <v>7</v>
      </c>
      <c r="K44" s="47">
        <f t="shared" si="7"/>
        <v>12</v>
      </c>
      <c r="L44" s="38" t="e">
        <f t="shared" ca="1" si="1"/>
        <v>#NAME?</v>
      </c>
      <c r="M44" s="39" t="str">
        <f t="shared" si="2"/>
        <v>مستجده</v>
      </c>
      <c r="N44" s="40" t="str">
        <f t="shared" si="3"/>
        <v>مسلمه</v>
      </c>
    </row>
    <row r="45" spans="2:14" ht="24.95" customHeight="1" x14ac:dyDescent="0.2">
      <c r="B45" s="59">
        <f>IF(D45&lt;&gt;"",SUBTOTAL(3,$D$7:D45),"")</f>
        <v>39</v>
      </c>
      <c r="C45" s="60">
        <v>476030870</v>
      </c>
      <c r="D45" s="52" t="s">
        <v>88</v>
      </c>
      <c r="E45" s="49">
        <v>31106251202266</v>
      </c>
      <c r="F45" s="88"/>
      <c r="G45" s="34" t="str">
        <f t="shared" si="0"/>
        <v>انثى</v>
      </c>
      <c r="H45" s="45">
        <f t="shared" si="4"/>
        <v>40719</v>
      </c>
      <c r="I45" s="46">
        <f t="shared" si="5"/>
        <v>6</v>
      </c>
      <c r="J45" s="46">
        <f t="shared" si="6"/>
        <v>3</v>
      </c>
      <c r="K45" s="47">
        <f t="shared" si="7"/>
        <v>12</v>
      </c>
      <c r="L45" s="38" t="e">
        <f t="shared" ca="1" si="1"/>
        <v>#NAME?</v>
      </c>
      <c r="M45" s="39" t="str">
        <f t="shared" si="2"/>
        <v>مستجده</v>
      </c>
      <c r="N45" s="40" t="str">
        <f t="shared" si="3"/>
        <v>مسلمه</v>
      </c>
    </row>
    <row r="46" spans="2:14" ht="24.95" customHeight="1" x14ac:dyDescent="0.2">
      <c r="B46" s="59">
        <f>IF(D46&lt;&gt;"",SUBTOTAL(3,$D$7:D46),"")</f>
        <v>40</v>
      </c>
      <c r="C46" s="56">
        <v>476022001</v>
      </c>
      <c r="D46" s="57" t="s">
        <v>89</v>
      </c>
      <c r="E46" s="56">
        <v>31106261201624</v>
      </c>
      <c r="F46" s="90"/>
      <c r="G46" s="58" t="str">
        <f t="shared" si="0"/>
        <v>انثى</v>
      </c>
      <c r="H46" s="45">
        <f t="shared" si="4"/>
        <v>40720</v>
      </c>
      <c r="I46" s="46">
        <f t="shared" si="5"/>
        <v>5</v>
      </c>
      <c r="J46" s="46">
        <f t="shared" si="6"/>
        <v>3</v>
      </c>
      <c r="K46" s="47">
        <f t="shared" si="7"/>
        <v>12</v>
      </c>
      <c r="L46" s="38" t="e">
        <f t="shared" ca="1" si="1"/>
        <v>#NAME?</v>
      </c>
      <c r="M46" s="39" t="str">
        <f t="shared" si="2"/>
        <v>مستجده</v>
      </c>
      <c r="N46" s="40" t="str">
        <f t="shared" si="3"/>
        <v>مسلمه</v>
      </c>
    </row>
    <row r="47" spans="2:14" ht="24.95" customHeight="1" x14ac:dyDescent="0.2">
      <c r="B47" s="59">
        <f>IF(D47&lt;&gt;"",SUBTOTAL(3,$D$7:D47),"")</f>
        <v>41</v>
      </c>
      <c r="C47" s="49">
        <v>475694055</v>
      </c>
      <c r="D47" s="50" t="s">
        <v>90</v>
      </c>
      <c r="E47" s="49">
        <v>31105251203703</v>
      </c>
      <c r="F47" s="88"/>
      <c r="G47" s="34" t="str">
        <f t="shared" si="0"/>
        <v>انثى</v>
      </c>
      <c r="H47" s="45">
        <f t="shared" si="4"/>
        <v>40688</v>
      </c>
      <c r="I47" s="46">
        <f t="shared" si="5"/>
        <v>6</v>
      </c>
      <c r="J47" s="46">
        <f t="shared" si="6"/>
        <v>4</v>
      </c>
      <c r="K47" s="47">
        <f t="shared" si="7"/>
        <v>12</v>
      </c>
      <c r="L47" s="38" t="e">
        <f t="shared" ca="1" si="1"/>
        <v>#NAME?</v>
      </c>
      <c r="M47" s="39" t="str">
        <f t="shared" si="2"/>
        <v>مستجده</v>
      </c>
      <c r="N47" s="40" t="str">
        <f t="shared" si="3"/>
        <v>مسلمه</v>
      </c>
    </row>
    <row r="48" spans="2:14" ht="24.95" customHeight="1" x14ac:dyDescent="0.2">
      <c r="B48" s="59">
        <f>IF(D48&lt;&gt;"",SUBTOTAL(3,$D$7:D48),"")</f>
        <v>42</v>
      </c>
      <c r="C48" s="49">
        <v>475986019</v>
      </c>
      <c r="D48" s="52" t="s">
        <v>91</v>
      </c>
      <c r="E48" s="49">
        <v>31104171200863</v>
      </c>
      <c r="F48" s="88"/>
      <c r="G48" s="34" t="str">
        <f t="shared" si="0"/>
        <v>انثى</v>
      </c>
      <c r="H48" s="45">
        <f t="shared" si="4"/>
        <v>40650</v>
      </c>
      <c r="I48" s="46">
        <f t="shared" si="5"/>
        <v>14</v>
      </c>
      <c r="J48" s="46">
        <f t="shared" si="6"/>
        <v>5</v>
      </c>
      <c r="K48" s="47">
        <f t="shared" si="7"/>
        <v>12</v>
      </c>
      <c r="L48" s="38" t="e">
        <f t="shared" ca="1" si="1"/>
        <v>#NAME?</v>
      </c>
      <c r="M48" s="39" t="str">
        <f t="shared" si="2"/>
        <v>مستجده</v>
      </c>
      <c r="N48" s="40" t="str">
        <f t="shared" si="3"/>
        <v>مسلمه</v>
      </c>
    </row>
    <row r="49" spans="2:14" ht="24.95" customHeight="1" x14ac:dyDescent="0.2">
      <c r="B49" s="59">
        <f>IF(D49&lt;&gt;"",SUBTOTAL(3,$D$7:D49),"")</f>
        <v>43</v>
      </c>
      <c r="C49" s="56">
        <v>476021189</v>
      </c>
      <c r="D49" s="57" t="s">
        <v>92</v>
      </c>
      <c r="E49" s="56">
        <v>31107111201207</v>
      </c>
      <c r="F49" s="90"/>
      <c r="G49" s="58" t="str">
        <f t="shared" si="0"/>
        <v>انثى</v>
      </c>
      <c r="H49" s="45">
        <f t="shared" si="4"/>
        <v>40735</v>
      </c>
      <c r="I49" s="46">
        <f t="shared" si="5"/>
        <v>20</v>
      </c>
      <c r="J49" s="46">
        <f t="shared" si="6"/>
        <v>2</v>
      </c>
      <c r="K49" s="47">
        <f t="shared" si="7"/>
        <v>12</v>
      </c>
      <c r="L49" s="38" t="e">
        <f t="shared" ca="1" si="1"/>
        <v>#NAME?</v>
      </c>
      <c r="M49" s="39" t="str">
        <f t="shared" si="2"/>
        <v>مستجده</v>
      </c>
      <c r="N49" s="40" t="str">
        <f t="shared" si="3"/>
        <v>مسلمه</v>
      </c>
    </row>
    <row r="50" spans="2:14" ht="24.95" customHeight="1" x14ac:dyDescent="0.2">
      <c r="B50" s="59">
        <f>IF(D50&lt;&gt;"",SUBTOTAL(3,$D$7:D50),"")</f>
        <v>44</v>
      </c>
      <c r="C50" s="49">
        <v>476021285</v>
      </c>
      <c r="D50" s="52" t="s">
        <v>93</v>
      </c>
      <c r="E50" s="49">
        <v>31107071201004</v>
      </c>
      <c r="F50" s="88"/>
      <c r="G50" s="34" t="str">
        <f t="shared" si="0"/>
        <v>انثى</v>
      </c>
      <c r="H50" s="45">
        <f t="shared" si="4"/>
        <v>40731</v>
      </c>
      <c r="I50" s="46">
        <f t="shared" si="5"/>
        <v>24</v>
      </c>
      <c r="J50" s="46">
        <f t="shared" si="6"/>
        <v>2</v>
      </c>
      <c r="K50" s="47">
        <f t="shared" si="7"/>
        <v>12</v>
      </c>
      <c r="L50" s="38" t="e">
        <f t="shared" ca="1" si="1"/>
        <v>#NAME?</v>
      </c>
      <c r="M50" s="39" t="str">
        <f t="shared" si="2"/>
        <v>مستجده</v>
      </c>
      <c r="N50" s="40" t="str">
        <f t="shared" si="3"/>
        <v>مسلمه</v>
      </c>
    </row>
    <row r="51" spans="2:14" ht="24.95" customHeight="1" x14ac:dyDescent="0.2">
      <c r="B51" s="59">
        <f>IF(D51&lt;&gt;"",SUBTOTAL(3,$D$7:D51),"")</f>
        <v>45</v>
      </c>
      <c r="C51" s="49">
        <v>469075262</v>
      </c>
      <c r="D51" s="52" t="s">
        <v>94</v>
      </c>
      <c r="E51" s="49">
        <v>31107011200726</v>
      </c>
      <c r="F51" s="88"/>
      <c r="G51" s="34" t="str">
        <f t="shared" si="0"/>
        <v>انثى</v>
      </c>
      <c r="H51" s="45">
        <f t="shared" si="4"/>
        <v>40725</v>
      </c>
      <c r="I51" s="46">
        <f t="shared" si="5"/>
        <v>0</v>
      </c>
      <c r="J51" s="46">
        <f t="shared" si="6"/>
        <v>3</v>
      </c>
      <c r="K51" s="47">
        <f t="shared" si="7"/>
        <v>12</v>
      </c>
      <c r="L51" s="38" t="e">
        <f t="shared" ca="1" si="1"/>
        <v>#NAME?</v>
      </c>
      <c r="M51" s="39" t="str">
        <f t="shared" si="2"/>
        <v>مستجده</v>
      </c>
      <c r="N51" s="40" t="str">
        <f t="shared" si="3"/>
        <v>مسلمه</v>
      </c>
    </row>
    <row r="52" spans="2:14" ht="24.95" customHeight="1" x14ac:dyDescent="0.2">
      <c r="B52" s="59">
        <f>IF(D52&lt;&gt;"",SUBTOTAL(3,$D$7:D52),"")</f>
        <v>46</v>
      </c>
      <c r="C52" s="49">
        <v>476021115</v>
      </c>
      <c r="D52" s="52" t="s">
        <v>95</v>
      </c>
      <c r="E52" s="49">
        <v>31105011203609</v>
      </c>
      <c r="F52" s="88"/>
      <c r="G52" s="34" t="str">
        <f t="shared" si="0"/>
        <v>انثى</v>
      </c>
      <c r="H52" s="45">
        <f t="shared" si="4"/>
        <v>40664</v>
      </c>
      <c r="I52" s="46">
        <f t="shared" si="5"/>
        <v>0</v>
      </c>
      <c r="J52" s="46">
        <f t="shared" si="6"/>
        <v>5</v>
      </c>
      <c r="K52" s="47">
        <f t="shared" si="7"/>
        <v>12</v>
      </c>
      <c r="L52" s="38" t="e">
        <f t="shared" ca="1" si="1"/>
        <v>#NAME?</v>
      </c>
      <c r="M52" s="39" t="str">
        <f t="shared" si="2"/>
        <v>مستجده</v>
      </c>
      <c r="N52" s="40" t="str">
        <f t="shared" si="3"/>
        <v>مسلمه</v>
      </c>
    </row>
    <row r="53" spans="2:14" ht="24.95" customHeight="1" x14ac:dyDescent="0.2">
      <c r="B53" s="59">
        <f>IF(D53&lt;&gt;"",SUBTOTAL(3,$D$7:D53),"")</f>
        <v>47</v>
      </c>
      <c r="C53" s="49">
        <v>476031738</v>
      </c>
      <c r="D53" s="50" t="s">
        <v>96</v>
      </c>
      <c r="E53" s="49">
        <v>31103088801085</v>
      </c>
      <c r="F53" s="88"/>
      <c r="G53" s="34" t="str">
        <f t="shared" si="0"/>
        <v>انثى</v>
      </c>
      <c r="H53" s="45">
        <f t="shared" si="4"/>
        <v>40610</v>
      </c>
      <c r="I53" s="46">
        <f t="shared" si="5"/>
        <v>23</v>
      </c>
      <c r="J53" s="46">
        <f t="shared" si="6"/>
        <v>6</v>
      </c>
      <c r="K53" s="47">
        <f t="shared" si="7"/>
        <v>12</v>
      </c>
      <c r="L53" s="38" t="e">
        <f t="shared" ca="1" si="1"/>
        <v>#NAME?</v>
      </c>
      <c r="M53" s="39" t="str">
        <f t="shared" si="2"/>
        <v>مستجده</v>
      </c>
      <c r="N53" s="40" t="str">
        <f t="shared" si="3"/>
        <v>مسلمه</v>
      </c>
    </row>
    <row r="54" spans="2:14" ht="24.95" customHeight="1" x14ac:dyDescent="0.2">
      <c r="B54" s="59">
        <f>IF(D54&lt;&gt;"",SUBTOTAL(3,$D$7:D54),"")</f>
        <v>48</v>
      </c>
      <c r="C54" s="60">
        <v>472446462</v>
      </c>
      <c r="D54" s="50" t="s">
        <v>97</v>
      </c>
      <c r="E54" s="49">
        <v>31110011208566</v>
      </c>
      <c r="F54" s="88"/>
      <c r="G54" s="34" t="str">
        <f t="shared" si="0"/>
        <v>انثى</v>
      </c>
      <c r="H54" s="45">
        <f t="shared" si="4"/>
        <v>40817</v>
      </c>
      <c r="I54" s="46">
        <f t="shared" si="5"/>
        <v>0</v>
      </c>
      <c r="J54" s="46">
        <f t="shared" si="6"/>
        <v>0</v>
      </c>
      <c r="K54" s="47">
        <f t="shared" si="7"/>
        <v>12</v>
      </c>
      <c r="L54" s="38" t="e">
        <f t="shared" ca="1" si="1"/>
        <v>#NAME?</v>
      </c>
      <c r="M54" s="39" t="str">
        <f t="shared" si="2"/>
        <v>مستجده</v>
      </c>
      <c r="N54" s="40" t="str">
        <f t="shared" si="3"/>
        <v>مسلمه</v>
      </c>
    </row>
    <row r="55" spans="2:14" ht="24.95" customHeight="1" x14ac:dyDescent="0.2">
      <c r="B55" s="59">
        <f>IF(D55&lt;&gt;"",SUBTOTAL(3,$D$7:D55),"")</f>
        <v>49</v>
      </c>
      <c r="C55" s="42">
        <v>475985305</v>
      </c>
      <c r="D55" s="43" t="s">
        <v>98</v>
      </c>
      <c r="E55" s="42">
        <v>31103251201562</v>
      </c>
      <c r="F55" s="89"/>
      <c r="G55" s="44" t="str">
        <f t="shared" si="0"/>
        <v>انثى</v>
      </c>
      <c r="H55" s="45">
        <f t="shared" si="4"/>
        <v>40627</v>
      </c>
      <c r="I55" s="46">
        <f t="shared" si="5"/>
        <v>6</v>
      </c>
      <c r="J55" s="46">
        <f t="shared" si="6"/>
        <v>6</v>
      </c>
      <c r="K55" s="47">
        <f t="shared" si="7"/>
        <v>12</v>
      </c>
      <c r="L55" s="38" t="e">
        <f t="shared" ca="1" si="1"/>
        <v>#NAME?</v>
      </c>
      <c r="M55" s="39" t="str">
        <f t="shared" si="2"/>
        <v>مستجده</v>
      </c>
      <c r="N55" s="40" t="str">
        <f t="shared" si="3"/>
        <v>مسلمه</v>
      </c>
    </row>
    <row r="56" spans="2:14" ht="24.95" customHeight="1" x14ac:dyDescent="0.2">
      <c r="B56" s="59">
        <f>IF(D56&lt;&gt;"",SUBTOTAL(3,$D$7:D56),"")</f>
        <v>50</v>
      </c>
      <c r="C56" s="60">
        <v>476056694</v>
      </c>
      <c r="D56" s="50" t="s">
        <v>99</v>
      </c>
      <c r="E56" s="49">
        <v>31109011210902</v>
      </c>
      <c r="F56" s="88"/>
      <c r="G56" s="34" t="str">
        <f t="shared" si="0"/>
        <v>انثى</v>
      </c>
      <c r="H56" s="45">
        <f t="shared" si="4"/>
        <v>40787</v>
      </c>
      <c r="I56" s="46">
        <f t="shared" si="5"/>
        <v>0</v>
      </c>
      <c r="J56" s="46">
        <f t="shared" si="6"/>
        <v>1</v>
      </c>
      <c r="K56" s="47">
        <f t="shared" si="7"/>
        <v>12</v>
      </c>
      <c r="L56" s="38" t="e">
        <f t="shared" ca="1" si="1"/>
        <v>#NAME?</v>
      </c>
      <c r="M56" s="39" t="str">
        <f t="shared" si="2"/>
        <v>مستجده</v>
      </c>
      <c r="N56" s="40" t="str">
        <f t="shared" si="3"/>
        <v>مسلمه</v>
      </c>
    </row>
    <row r="57" spans="2:14" ht="24.95" customHeight="1" x14ac:dyDescent="0.2">
      <c r="B57" s="59">
        <f>IF(D57&lt;&gt;"",SUBTOTAL(3,$D$7:D57),"")</f>
        <v>51</v>
      </c>
      <c r="C57" s="49">
        <v>476031612</v>
      </c>
      <c r="D57" s="52" t="s">
        <v>100</v>
      </c>
      <c r="E57" s="49">
        <v>31105081201182</v>
      </c>
      <c r="F57" s="88"/>
      <c r="G57" s="34" t="str">
        <f t="shared" si="0"/>
        <v>انثى</v>
      </c>
      <c r="H57" s="45">
        <f t="shared" si="4"/>
        <v>40671</v>
      </c>
      <c r="I57" s="46">
        <f t="shared" si="5"/>
        <v>23</v>
      </c>
      <c r="J57" s="46">
        <f t="shared" si="6"/>
        <v>4</v>
      </c>
      <c r="K57" s="47">
        <f t="shared" si="7"/>
        <v>12</v>
      </c>
      <c r="L57" s="38" t="e">
        <f t="shared" ca="1" si="1"/>
        <v>#NAME?</v>
      </c>
      <c r="M57" s="39" t="str">
        <f t="shared" si="2"/>
        <v>مستجده</v>
      </c>
      <c r="N57" s="40" t="str">
        <f t="shared" si="3"/>
        <v>مسلمه</v>
      </c>
    </row>
    <row r="58" spans="2:14" ht="24.95" customHeight="1" x14ac:dyDescent="0.2">
      <c r="B58" s="59">
        <f>IF(D58&lt;&gt;"",SUBTOTAL(3,$D$7:D58),"")</f>
        <v>52</v>
      </c>
      <c r="C58" s="49">
        <v>476024341</v>
      </c>
      <c r="D58" s="52" t="s">
        <v>101</v>
      </c>
      <c r="E58" s="49">
        <v>31012251201249</v>
      </c>
      <c r="F58" s="88"/>
      <c r="G58" s="34" t="str">
        <f t="shared" si="0"/>
        <v>انثى</v>
      </c>
      <c r="H58" s="45">
        <f t="shared" si="4"/>
        <v>40537</v>
      </c>
      <c r="I58" s="46">
        <f t="shared" si="5"/>
        <v>6</v>
      </c>
      <c r="J58" s="46">
        <f t="shared" si="6"/>
        <v>9</v>
      </c>
      <c r="K58" s="47">
        <f t="shared" si="7"/>
        <v>12</v>
      </c>
      <c r="L58" s="38" t="e">
        <f t="shared" ca="1" si="1"/>
        <v>#NAME?</v>
      </c>
      <c r="M58" s="39" t="str">
        <f t="shared" si="2"/>
        <v>مستجده</v>
      </c>
      <c r="N58" s="40" t="str">
        <f t="shared" si="3"/>
        <v>مسلمه</v>
      </c>
    </row>
    <row r="59" spans="2:14" ht="24.95" customHeight="1" x14ac:dyDescent="0.2">
      <c r="B59" s="59">
        <f>IF(D59&lt;&gt;"",SUBTOTAL(3,$D$7:D59),"")</f>
        <v>53</v>
      </c>
      <c r="C59" s="56">
        <v>487362609</v>
      </c>
      <c r="D59" s="57" t="s">
        <v>102</v>
      </c>
      <c r="E59" s="56">
        <v>31107071205808</v>
      </c>
      <c r="F59" s="90"/>
      <c r="G59" s="58" t="str">
        <f t="shared" si="0"/>
        <v>انثى</v>
      </c>
      <c r="H59" s="45">
        <f t="shared" si="4"/>
        <v>40731</v>
      </c>
      <c r="I59" s="46">
        <f t="shared" si="5"/>
        <v>24</v>
      </c>
      <c r="J59" s="46">
        <f t="shared" si="6"/>
        <v>2</v>
      </c>
      <c r="K59" s="47">
        <f t="shared" si="7"/>
        <v>12</v>
      </c>
      <c r="L59" s="38" t="e">
        <f t="shared" ca="1" si="1"/>
        <v>#NAME?</v>
      </c>
      <c r="M59" s="39" t="str">
        <f t="shared" si="2"/>
        <v>مستجده</v>
      </c>
      <c r="N59" s="40" t="str">
        <f t="shared" si="3"/>
        <v>مسلمه</v>
      </c>
    </row>
    <row r="60" spans="2:14" ht="24.95" customHeight="1" x14ac:dyDescent="0.2">
      <c r="B60" s="59">
        <f>IF(D60&lt;&gt;"",SUBTOTAL(3,$D$7:D60),"")</f>
        <v>54</v>
      </c>
      <c r="C60" s="56">
        <v>476020808</v>
      </c>
      <c r="D60" s="57" t="s">
        <v>103</v>
      </c>
      <c r="E60" s="56">
        <v>31108101201361</v>
      </c>
      <c r="F60" s="90"/>
      <c r="G60" s="58" t="str">
        <f t="shared" si="0"/>
        <v>انثى</v>
      </c>
      <c r="H60" s="45">
        <f t="shared" si="4"/>
        <v>40765</v>
      </c>
      <c r="I60" s="46">
        <f t="shared" si="5"/>
        <v>21</v>
      </c>
      <c r="J60" s="46">
        <f t="shared" si="6"/>
        <v>1</v>
      </c>
      <c r="K60" s="47">
        <f t="shared" si="7"/>
        <v>12</v>
      </c>
      <c r="L60" s="38" t="e">
        <f t="shared" ca="1" si="1"/>
        <v>#NAME?</v>
      </c>
      <c r="M60" s="39" t="str">
        <f t="shared" si="2"/>
        <v>مستجده</v>
      </c>
      <c r="N60" s="40" t="str">
        <f t="shared" si="3"/>
        <v>مسلمه</v>
      </c>
    </row>
    <row r="61" spans="2:14" ht="24.95" customHeight="1" x14ac:dyDescent="0.2">
      <c r="B61" s="59">
        <f>IF(D61&lt;&gt;"",SUBTOTAL(3,$D$7:D61),"")</f>
        <v>55</v>
      </c>
      <c r="C61" s="49">
        <v>475984410</v>
      </c>
      <c r="D61" s="52" t="s">
        <v>104</v>
      </c>
      <c r="E61" s="49">
        <v>31101181200846</v>
      </c>
      <c r="F61" s="88"/>
      <c r="G61" s="34" t="str">
        <f t="shared" si="0"/>
        <v>انثى</v>
      </c>
      <c r="H61" s="45">
        <f t="shared" si="4"/>
        <v>40561</v>
      </c>
      <c r="I61" s="46">
        <f t="shared" si="5"/>
        <v>13</v>
      </c>
      <c r="J61" s="46">
        <f t="shared" si="6"/>
        <v>8</v>
      </c>
      <c r="K61" s="47">
        <f t="shared" si="7"/>
        <v>12</v>
      </c>
      <c r="L61" s="38" t="e">
        <f t="shared" ca="1" si="1"/>
        <v>#NAME?</v>
      </c>
      <c r="M61" s="39" t="str">
        <f t="shared" si="2"/>
        <v>مستجده</v>
      </c>
      <c r="N61" s="40" t="str">
        <f t="shared" si="3"/>
        <v>مسلمه</v>
      </c>
    </row>
    <row r="62" spans="2:14" ht="24.95" customHeight="1" x14ac:dyDescent="0.2">
      <c r="B62" s="59">
        <f>IF(D62&lt;&gt;"",SUBTOTAL(3,$D$7:D62),"")</f>
        <v>56</v>
      </c>
      <c r="C62" s="60">
        <v>469075716</v>
      </c>
      <c r="D62" s="52" t="s">
        <v>105</v>
      </c>
      <c r="E62" s="49">
        <v>31011241201643</v>
      </c>
      <c r="F62" s="88"/>
      <c r="G62" s="34" t="str">
        <f t="shared" si="0"/>
        <v>انثى</v>
      </c>
      <c r="H62" s="45">
        <f t="shared" si="4"/>
        <v>40506</v>
      </c>
      <c r="I62" s="46">
        <f t="shared" si="5"/>
        <v>7</v>
      </c>
      <c r="J62" s="46">
        <f t="shared" si="6"/>
        <v>10</v>
      </c>
      <c r="K62" s="47">
        <f t="shared" si="7"/>
        <v>12</v>
      </c>
      <c r="L62" s="38" t="e">
        <f t="shared" ca="1" si="1"/>
        <v>#NAME?</v>
      </c>
      <c r="M62" s="39" t="str">
        <f t="shared" si="2"/>
        <v>مستجده</v>
      </c>
      <c r="N62" s="40" t="str">
        <f t="shared" si="3"/>
        <v>مسلمه</v>
      </c>
    </row>
    <row r="63" spans="2:14" ht="24.95" customHeight="1" x14ac:dyDescent="0.2">
      <c r="B63" s="59">
        <f>IF(D63&lt;&gt;"",SUBTOTAL(3,$D$7:D63),"")</f>
        <v>57</v>
      </c>
      <c r="C63" s="49">
        <v>475984066</v>
      </c>
      <c r="D63" s="52" t="s">
        <v>106</v>
      </c>
      <c r="E63" s="49">
        <v>31101091201207</v>
      </c>
      <c r="F63" s="88"/>
      <c r="G63" s="34" t="str">
        <f t="shared" si="0"/>
        <v>انثى</v>
      </c>
      <c r="H63" s="45">
        <f t="shared" si="4"/>
        <v>40552</v>
      </c>
      <c r="I63" s="46">
        <f t="shared" si="5"/>
        <v>22</v>
      </c>
      <c r="J63" s="46">
        <f t="shared" si="6"/>
        <v>8</v>
      </c>
      <c r="K63" s="47">
        <f t="shared" si="7"/>
        <v>12</v>
      </c>
      <c r="L63" s="38" t="e">
        <f t="shared" ca="1" si="1"/>
        <v>#NAME?</v>
      </c>
      <c r="M63" s="39" t="str">
        <f t="shared" si="2"/>
        <v>مستجده</v>
      </c>
      <c r="N63" s="40" t="str">
        <f t="shared" si="3"/>
        <v>مسلمه</v>
      </c>
    </row>
    <row r="64" spans="2:14" ht="24.95" customHeight="1" x14ac:dyDescent="0.2">
      <c r="B64" s="59">
        <f>IF(D64&lt;&gt;"",SUBTOTAL(3,$D$7:D64),"")</f>
        <v>58</v>
      </c>
      <c r="C64" s="56">
        <v>475675366</v>
      </c>
      <c r="D64" s="57" t="s">
        <v>107</v>
      </c>
      <c r="E64" s="56">
        <v>31012191203042</v>
      </c>
      <c r="F64" s="90"/>
      <c r="G64" s="58" t="str">
        <f t="shared" si="0"/>
        <v>انثى</v>
      </c>
      <c r="H64" s="45">
        <f t="shared" si="4"/>
        <v>40531</v>
      </c>
      <c r="I64" s="46">
        <f t="shared" si="5"/>
        <v>12</v>
      </c>
      <c r="J64" s="46">
        <f t="shared" si="6"/>
        <v>9</v>
      </c>
      <c r="K64" s="47">
        <f t="shared" si="7"/>
        <v>12</v>
      </c>
      <c r="L64" s="38" t="e">
        <f t="shared" ca="1" si="1"/>
        <v>#NAME?</v>
      </c>
      <c r="M64" s="39" t="str">
        <f t="shared" si="2"/>
        <v>مستجده</v>
      </c>
      <c r="N64" s="40" t="str">
        <f t="shared" si="3"/>
        <v>مسلمه</v>
      </c>
    </row>
    <row r="65" spans="2:14" ht="24.95" customHeight="1" x14ac:dyDescent="0.2">
      <c r="B65" s="59">
        <f>IF(D65&lt;&gt;"",SUBTOTAL(3,$D$7:D65),"")</f>
        <v>59</v>
      </c>
      <c r="C65" s="49">
        <v>469064124</v>
      </c>
      <c r="D65" s="50" t="s">
        <v>108</v>
      </c>
      <c r="E65" s="49">
        <v>31104091201524</v>
      </c>
      <c r="F65" s="88"/>
      <c r="G65" s="34" t="str">
        <f t="shared" si="0"/>
        <v>انثى</v>
      </c>
      <c r="H65" s="45">
        <f t="shared" si="4"/>
        <v>40642</v>
      </c>
      <c r="I65" s="46">
        <f t="shared" si="5"/>
        <v>22</v>
      </c>
      <c r="J65" s="46">
        <f t="shared" si="6"/>
        <v>5</v>
      </c>
      <c r="K65" s="47">
        <f t="shared" si="7"/>
        <v>12</v>
      </c>
      <c r="L65" s="38" t="e">
        <f t="shared" ca="1" si="1"/>
        <v>#NAME?</v>
      </c>
      <c r="M65" s="39" t="str">
        <f t="shared" si="2"/>
        <v>مستجده</v>
      </c>
      <c r="N65" s="40" t="str">
        <f t="shared" si="3"/>
        <v>مسلمه</v>
      </c>
    </row>
    <row r="66" spans="2:14" ht="24.95" customHeight="1" x14ac:dyDescent="0.2">
      <c r="B66" s="59">
        <f>IF(D66&lt;&gt;"",SUBTOTAL(3,$D$7:D66),"")</f>
        <v>60</v>
      </c>
      <c r="C66" s="42">
        <v>476019724</v>
      </c>
      <c r="D66" s="43" t="s">
        <v>109</v>
      </c>
      <c r="E66" s="42">
        <v>31101011214524</v>
      </c>
      <c r="F66" s="89"/>
      <c r="G66" s="44" t="str">
        <f t="shared" si="0"/>
        <v>انثى</v>
      </c>
      <c r="H66" s="45">
        <f t="shared" si="4"/>
        <v>40544</v>
      </c>
      <c r="I66" s="46">
        <f t="shared" si="5"/>
        <v>0</v>
      </c>
      <c r="J66" s="46">
        <f t="shared" si="6"/>
        <v>9</v>
      </c>
      <c r="K66" s="47">
        <f t="shared" si="7"/>
        <v>12</v>
      </c>
      <c r="L66" s="38" t="e">
        <f t="shared" ca="1" si="1"/>
        <v>#NAME?</v>
      </c>
      <c r="M66" s="39" t="str">
        <f t="shared" si="2"/>
        <v>مستجده</v>
      </c>
      <c r="N66" s="40" t="str">
        <f t="shared" si="3"/>
        <v>مسلمه</v>
      </c>
    </row>
    <row r="67" spans="2:14" ht="24.95" customHeight="1" x14ac:dyDescent="0.2">
      <c r="B67" s="59">
        <f>IF(D67&lt;&gt;"",SUBTOTAL(3,$D$7:D67),"")</f>
        <v>61</v>
      </c>
      <c r="C67" s="49">
        <v>475675348</v>
      </c>
      <c r="D67" s="52" t="s">
        <v>110</v>
      </c>
      <c r="E67" s="49">
        <v>31010051200725</v>
      </c>
      <c r="F67" s="88"/>
      <c r="G67" s="34" t="str">
        <f t="shared" si="0"/>
        <v>انثى</v>
      </c>
      <c r="H67" s="45">
        <f t="shared" si="4"/>
        <v>40456</v>
      </c>
      <c r="I67" s="46">
        <f t="shared" si="5"/>
        <v>26</v>
      </c>
      <c r="J67" s="46">
        <f t="shared" si="6"/>
        <v>11</v>
      </c>
      <c r="K67" s="47">
        <f t="shared" si="7"/>
        <v>12</v>
      </c>
      <c r="L67" s="38" t="e">
        <f t="shared" ca="1" si="1"/>
        <v>#NAME?</v>
      </c>
      <c r="M67" s="39" t="str">
        <f t="shared" si="2"/>
        <v>مستجده</v>
      </c>
      <c r="N67" s="40" t="str">
        <f t="shared" si="3"/>
        <v>مسلمه</v>
      </c>
    </row>
    <row r="68" spans="2:14" ht="24.95" customHeight="1" x14ac:dyDescent="0.2">
      <c r="B68" s="59">
        <f>IF(D68&lt;&gt;"",SUBTOTAL(3,$D$7:D68),"")</f>
        <v>62</v>
      </c>
      <c r="C68" s="60">
        <v>472289478</v>
      </c>
      <c r="D68" s="52" t="s">
        <v>111</v>
      </c>
      <c r="E68" s="49">
        <v>31108161204483</v>
      </c>
      <c r="F68" s="88"/>
      <c r="G68" s="34" t="str">
        <f t="shared" si="0"/>
        <v>انثى</v>
      </c>
      <c r="H68" s="45">
        <f t="shared" si="4"/>
        <v>40771</v>
      </c>
      <c r="I68" s="46">
        <f t="shared" si="5"/>
        <v>15</v>
      </c>
      <c r="J68" s="46">
        <f t="shared" si="6"/>
        <v>1</v>
      </c>
      <c r="K68" s="47">
        <f t="shared" si="7"/>
        <v>12</v>
      </c>
      <c r="L68" s="38" t="e">
        <f t="shared" ca="1" si="1"/>
        <v>#NAME?</v>
      </c>
      <c r="M68" s="39" t="str">
        <f t="shared" si="2"/>
        <v>مستجده</v>
      </c>
      <c r="N68" s="40" t="str">
        <f t="shared" si="3"/>
        <v>مسلمه</v>
      </c>
    </row>
    <row r="69" spans="2:14" ht="24.95" customHeight="1" x14ac:dyDescent="0.2">
      <c r="B69" s="59">
        <f>IF(D69&lt;&gt;"",SUBTOTAL(3,$D$7:D69),"")</f>
        <v>63</v>
      </c>
      <c r="C69" s="60">
        <v>475675325</v>
      </c>
      <c r="D69" s="52" t="s">
        <v>112</v>
      </c>
      <c r="E69" s="49">
        <v>31106201201641</v>
      </c>
      <c r="F69" s="88"/>
      <c r="G69" s="34" t="str">
        <f t="shared" si="0"/>
        <v>انثى</v>
      </c>
      <c r="H69" s="45">
        <f t="shared" si="4"/>
        <v>40714</v>
      </c>
      <c r="I69" s="46">
        <f t="shared" si="5"/>
        <v>11</v>
      </c>
      <c r="J69" s="46">
        <f t="shared" si="6"/>
        <v>3</v>
      </c>
      <c r="K69" s="47">
        <f t="shared" si="7"/>
        <v>12</v>
      </c>
      <c r="L69" s="38" t="e">
        <f t="shared" ca="1" si="1"/>
        <v>#NAME?</v>
      </c>
      <c r="M69" s="39" t="str">
        <f t="shared" si="2"/>
        <v>مستجده</v>
      </c>
      <c r="N69" s="40" t="str">
        <f t="shared" si="3"/>
        <v>مسلمه</v>
      </c>
    </row>
    <row r="70" spans="2:14" ht="24.95" customHeight="1" x14ac:dyDescent="0.2">
      <c r="B70" s="59">
        <f>IF(D70&lt;&gt;"",SUBTOTAL(3,$D$7:D70),"")</f>
        <v>64</v>
      </c>
      <c r="C70" s="49">
        <v>481530531</v>
      </c>
      <c r="D70" s="52" t="s">
        <v>113</v>
      </c>
      <c r="E70" s="49">
        <v>31107151206422</v>
      </c>
      <c r="F70" s="88"/>
      <c r="G70" s="34" t="str">
        <f t="shared" si="0"/>
        <v>انثى</v>
      </c>
      <c r="H70" s="45">
        <f t="shared" si="4"/>
        <v>40739</v>
      </c>
      <c r="I70" s="46">
        <f t="shared" si="5"/>
        <v>16</v>
      </c>
      <c r="J70" s="46">
        <f t="shared" si="6"/>
        <v>2</v>
      </c>
      <c r="K70" s="47">
        <f t="shared" si="7"/>
        <v>12</v>
      </c>
      <c r="L70" s="38" t="e">
        <f t="shared" ca="1" si="1"/>
        <v>#NAME?</v>
      </c>
      <c r="M70" s="39" t="str">
        <f t="shared" si="2"/>
        <v>مستجده</v>
      </c>
      <c r="N70" s="40" t="str">
        <f t="shared" si="3"/>
        <v>مسلمه</v>
      </c>
    </row>
    <row r="71" spans="2:14" ht="24.95" customHeight="1" x14ac:dyDescent="0.2">
      <c r="B71" s="59">
        <f>IF(D71&lt;&gt;"",SUBTOTAL(3,$D$7:D71),"")</f>
        <v>65</v>
      </c>
      <c r="C71" s="49">
        <v>476019654</v>
      </c>
      <c r="D71" s="52" t="s">
        <v>114</v>
      </c>
      <c r="E71" s="49">
        <v>31011251201803</v>
      </c>
      <c r="F71" s="88"/>
      <c r="G71" s="34" t="str">
        <f t="shared" ref="G71:G134" si="8">IFERROR(IF(ISODD(MID(E71,13,1)),"ذكر","انثى"),"")</f>
        <v>انثى</v>
      </c>
      <c r="H71" s="45">
        <f t="shared" si="4"/>
        <v>40507</v>
      </c>
      <c r="I71" s="46">
        <f t="shared" si="5"/>
        <v>6</v>
      </c>
      <c r="J71" s="46">
        <f t="shared" si="6"/>
        <v>10</v>
      </c>
      <c r="K71" s="47">
        <f t="shared" si="7"/>
        <v>12</v>
      </c>
      <c r="L71" s="38" t="e">
        <f t="shared" ca="1" si="1"/>
        <v>#NAME?</v>
      </c>
      <c r="M71" s="39" t="str">
        <f t="shared" si="2"/>
        <v>مستجده</v>
      </c>
      <c r="N71" s="40" t="str">
        <f t="shared" si="3"/>
        <v>مسلمه</v>
      </c>
    </row>
    <row r="72" spans="2:14" ht="24.95" customHeight="1" x14ac:dyDescent="0.2">
      <c r="B72" s="59">
        <f>IF(D72&lt;&gt;"",SUBTOTAL(3,$D$7:D72),"")</f>
        <v>66</v>
      </c>
      <c r="C72" s="42">
        <v>475983496</v>
      </c>
      <c r="D72" s="43" t="s">
        <v>115</v>
      </c>
      <c r="E72" s="42">
        <v>31108011204701</v>
      </c>
      <c r="F72" s="89"/>
      <c r="G72" s="44" t="str">
        <f t="shared" si="8"/>
        <v>انثى</v>
      </c>
      <c r="H72" s="45">
        <f t="shared" si="4"/>
        <v>40756</v>
      </c>
      <c r="I72" s="46">
        <f t="shared" si="5"/>
        <v>0</v>
      </c>
      <c r="J72" s="46">
        <f t="shared" si="6"/>
        <v>2</v>
      </c>
      <c r="K72" s="47">
        <f t="shared" si="7"/>
        <v>12</v>
      </c>
      <c r="L72" s="38" t="e">
        <f t="shared" ref="L72:L135" ca="1" si="9">Kh_Father_Name(D72)</f>
        <v>#NAME?</v>
      </c>
      <c r="M72" s="39" t="str">
        <f t="shared" ref="M72:M135" si="10">IF(G72="", "", IFERROR(IF(LEFT(G72,1)="ا","مستجده","مستجد"),""))</f>
        <v>مستجده</v>
      </c>
      <c r="N72" s="40" t="str">
        <f t="shared" ref="N72:N135" si="11">IF(G72="", "", IFERROR(IF(LEFT(G72,1)="ا","مسلمه","مسلم"),""))</f>
        <v>مسلمه</v>
      </c>
    </row>
    <row r="73" spans="2:14" ht="24.95" customHeight="1" x14ac:dyDescent="0.2">
      <c r="B73" s="59">
        <f>IF(D73&lt;&gt;"",SUBTOTAL(3,$D$7:D73),"")</f>
        <v>67</v>
      </c>
      <c r="C73" s="49">
        <v>469075633</v>
      </c>
      <c r="D73" s="52" t="s">
        <v>116</v>
      </c>
      <c r="E73" s="49">
        <v>31103011210866</v>
      </c>
      <c r="F73" s="88"/>
      <c r="G73" s="34" t="str">
        <f t="shared" si="8"/>
        <v>انثى</v>
      </c>
      <c r="H73" s="45">
        <f t="shared" ref="H73:H136" si="12">IF(E73="","",DATE(IF(LEFT(E73,1)*1=3,20,19)&amp;MID(E73,2,2),MID(E73,4,2),MID(E73,6,2)))</f>
        <v>40603</v>
      </c>
      <c r="I73" s="46">
        <f t="shared" ref="I73:I136" si="13">IFERROR(DATEDIF(H73,$I$5,"md"),"")</f>
        <v>0</v>
      </c>
      <c r="J73" s="46">
        <f t="shared" ref="J73:J136" si="14">IFERROR(DATEDIF(H73,$I$5,"ym"),"")</f>
        <v>7</v>
      </c>
      <c r="K73" s="47">
        <f t="shared" ref="K73:K136" si="15">IFERROR(DATEDIF(H73,$I$5,"y"),"")</f>
        <v>12</v>
      </c>
      <c r="L73" s="38" t="e">
        <f t="shared" ca="1" si="9"/>
        <v>#NAME?</v>
      </c>
      <c r="M73" s="39" t="str">
        <f t="shared" si="10"/>
        <v>مستجده</v>
      </c>
      <c r="N73" s="40" t="str">
        <f t="shared" si="11"/>
        <v>مسلمه</v>
      </c>
    </row>
    <row r="74" spans="2:14" ht="24.95" customHeight="1" x14ac:dyDescent="0.2">
      <c r="B74" s="59">
        <f>IF(D74&lt;&gt;"",SUBTOTAL(3,$D$7:D74),"")</f>
        <v>68</v>
      </c>
      <c r="C74" s="56">
        <v>472844289</v>
      </c>
      <c r="D74" s="61" t="s">
        <v>117</v>
      </c>
      <c r="E74" s="56">
        <v>31108241204646</v>
      </c>
      <c r="F74" s="90"/>
      <c r="G74" s="58" t="str">
        <f t="shared" si="8"/>
        <v>انثى</v>
      </c>
      <c r="H74" s="45">
        <f t="shared" si="12"/>
        <v>40779</v>
      </c>
      <c r="I74" s="46">
        <f t="shared" si="13"/>
        <v>7</v>
      </c>
      <c r="J74" s="46">
        <f t="shared" si="14"/>
        <v>1</v>
      </c>
      <c r="K74" s="47">
        <f t="shared" si="15"/>
        <v>12</v>
      </c>
      <c r="L74" s="38" t="e">
        <f t="shared" ca="1" si="9"/>
        <v>#NAME?</v>
      </c>
      <c r="M74" s="39" t="str">
        <f t="shared" si="10"/>
        <v>مستجده</v>
      </c>
      <c r="N74" s="40" t="str">
        <f t="shared" si="11"/>
        <v>مسلمه</v>
      </c>
    </row>
    <row r="75" spans="2:14" ht="24.95" customHeight="1" x14ac:dyDescent="0.2">
      <c r="B75" s="59">
        <f>IF(D75&lt;&gt;"",SUBTOTAL(3,$D$7:D75),"")</f>
        <v>69</v>
      </c>
      <c r="C75" s="42">
        <v>476452486</v>
      </c>
      <c r="D75" s="43" t="s">
        <v>118</v>
      </c>
      <c r="E75" s="42">
        <v>31107281202526</v>
      </c>
      <c r="F75" s="89"/>
      <c r="G75" s="44" t="str">
        <f t="shared" si="8"/>
        <v>انثى</v>
      </c>
      <c r="H75" s="45">
        <f t="shared" si="12"/>
        <v>40752</v>
      </c>
      <c r="I75" s="46">
        <f t="shared" si="13"/>
        <v>3</v>
      </c>
      <c r="J75" s="46">
        <f t="shared" si="14"/>
        <v>2</v>
      </c>
      <c r="K75" s="47">
        <f t="shared" si="15"/>
        <v>12</v>
      </c>
      <c r="L75" s="38" t="e">
        <f t="shared" ca="1" si="9"/>
        <v>#NAME?</v>
      </c>
      <c r="M75" s="39" t="str">
        <f t="shared" si="10"/>
        <v>مستجده</v>
      </c>
      <c r="N75" s="40" t="str">
        <f t="shared" si="11"/>
        <v>مسلمه</v>
      </c>
    </row>
    <row r="76" spans="2:14" ht="24.95" customHeight="1" x14ac:dyDescent="0.2">
      <c r="B76" s="59">
        <f>IF(D76&lt;&gt;"",SUBTOTAL(3,$D$7:D76),"")</f>
        <v>70</v>
      </c>
      <c r="C76" s="49">
        <v>475992946</v>
      </c>
      <c r="D76" s="52" t="s">
        <v>119</v>
      </c>
      <c r="E76" s="49">
        <v>31110011208124</v>
      </c>
      <c r="F76" s="88"/>
      <c r="G76" s="34" t="str">
        <f t="shared" si="8"/>
        <v>انثى</v>
      </c>
      <c r="H76" s="45">
        <f t="shared" si="12"/>
        <v>40817</v>
      </c>
      <c r="I76" s="46">
        <f t="shared" si="13"/>
        <v>0</v>
      </c>
      <c r="J76" s="46">
        <f t="shared" si="14"/>
        <v>0</v>
      </c>
      <c r="K76" s="47">
        <f t="shared" si="15"/>
        <v>12</v>
      </c>
      <c r="L76" s="38" t="e">
        <f t="shared" ca="1" si="9"/>
        <v>#NAME?</v>
      </c>
      <c r="M76" s="39" t="str">
        <f t="shared" si="10"/>
        <v>مستجده</v>
      </c>
      <c r="N76" s="40" t="str">
        <f t="shared" si="11"/>
        <v>مسلمه</v>
      </c>
    </row>
    <row r="77" spans="2:14" ht="24.95" customHeight="1" x14ac:dyDescent="0.2">
      <c r="B77" s="59">
        <f>IF(D77&lt;&gt;"",SUBTOTAL(3,$D$7:D77),"")</f>
        <v>71</v>
      </c>
      <c r="C77" s="56">
        <v>475972041</v>
      </c>
      <c r="D77" s="57" t="s">
        <v>120</v>
      </c>
      <c r="E77" s="56">
        <v>31107091201264</v>
      </c>
      <c r="F77" s="90"/>
      <c r="G77" s="58" t="str">
        <f t="shared" si="8"/>
        <v>انثى</v>
      </c>
      <c r="H77" s="45">
        <f t="shared" si="12"/>
        <v>40733</v>
      </c>
      <c r="I77" s="46">
        <f t="shared" si="13"/>
        <v>22</v>
      </c>
      <c r="J77" s="46">
        <f t="shared" si="14"/>
        <v>2</v>
      </c>
      <c r="K77" s="47">
        <f t="shared" si="15"/>
        <v>12</v>
      </c>
      <c r="L77" s="38" t="e">
        <f t="shared" ca="1" si="9"/>
        <v>#NAME?</v>
      </c>
      <c r="M77" s="39" t="str">
        <f t="shared" si="10"/>
        <v>مستجده</v>
      </c>
      <c r="N77" s="40" t="str">
        <f t="shared" si="11"/>
        <v>مسلمه</v>
      </c>
    </row>
    <row r="78" spans="2:14" ht="24.95" customHeight="1" x14ac:dyDescent="0.2">
      <c r="B78" s="59">
        <f>IF(D78&lt;&gt;"",SUBTOTAL(3,$D$7:D78),"")</f>
        <v>72</v>
      </c>
      <c r="C78" s="49">
        <v>475675387</v>
      </c>
      <c r="D78" s="52" t="s">
        <v>121</v>
      </c>
      <c r="E78" s="49">
        <v>31109011210864</v>
      </c>
      <c r="F78" s="88"/>
      <c r="G78" s="34" t="str">
        <f t="shared" si="8"/>
        <v>انثى</v>
      </c>
      <c r="H78" s="45">
        <f t="shared" si="12"/>
        <v>40787</v>
      </c>
      <c r="I78" s="46">
        <f t="shared" si="13"/>
        <v>0</v>
      </c>
      <c r="J78" s="46">
        <f t="shared" si="14"/>
        <v>1</v>
      </c>
      <c r="K78" s="47">
        <f t="shared" si="15"/>
        <v>12</v>
      </c>
      <c r="L78" s="38" t="e">
        <f t="shared" ca="1" si="9"/>
        <v>#NAME?</v>
      </c>
      <c r="M78" s="39" t="str">
        <f t="shared" si="10"/>
        <v>مستجده</v>
      </c>
      <c r="N78" s="40" t="str">
        <f t="shared" si="11"/>
        <v>مسلمه</v>
      </c>
    </row>
    <row r="79" spans="2:14" ht="24.95" customHeight="1" x14ac:dyDescent="0.2">
      <c r="B79" s="59">
        <f>IF(D79&lt;&gt;"",SUBTOTAL(3,$D$7:D79),"")</f>
        <v>73</v>
      </c>
      <c r="C79" s="49">
        <v>476020954</v>
      </c>
      <c r="D79" s="52" t="s">
        <v>122</v>
      </c>
      <c r="E79" s="49">
        <v>31103011202669</v>
      </c>
      <c r="F79" s="88"/>
      <c r="G79" s="34" t="str">
        <f t="shared" si="8"/>
        <v>انثى</v>
      </c>
      <c r="H79" s="45">
        <f t="shared" si="12"/>
        <v>40603</v>
      </c>
      <c r="I79" s="46">
        <f t="shared" si="13"/>
        <v>0</v>
      </c>
      <c r="J79" s="46">
        <f t="shared" si="14"/>
        <v>7</v>
      </c>
      <c r="K79" s="47">
        <f t="shared" si="15"/>
        <v>12</v>
      </c>
      <c r="L79" s="38" t="e">
        <f t="shared" ca="1" si="9"/>
        <v>#NAME?</v>
      </c>
      <c r="M79" s="39" t="str">
        <f t="shared" si="10"/>
        <v>مستجده</v>
      </c>
      <c r="N79" s="40" t="str">
        <f t="shared" si="11"/>
        <v>مسلمه</v>
      </c>
    </row>
    <row r="80" spans="2:14" ht="24.95" customHeight="1" x14ac:dyDescent="0.2">
      <c r="B80" s="59">
        <f>IF(D80&lt;&gt;"",SUBTOTAL(3,$D$7:D80),"")</f>
        <v>74</v>
      </c>
      <c r="C80" s="49">
        <v>476022453</v>
      </c>
      <c r="D80" s="50" t="s">
        <v>123</v>
      </c>
      <c r="E80" s="49">
        <v>31103131201305</v>
      </c>
      <c r="F80" s="88"/>
      <c r="G80" s="34" t="str">
        <f t="shared" si="8"/>
        <v>انثى</v>
      </c>
      <c r="H80" s="45">
        <f t="shared" si="12"/>
        <v>40615</v>
      </c>
      <c r="I80" s="46">
        <f t="shared" si="13"/>
        <v>18</v>
      </c>
      <c r="J80" s="46">
        <f t="shared" si="14"/>
        <v>6</v>
      </c>
      <c r="K80" s="47">
        <f t="shared" si="15"/>
        <v>12</v>
      </c>
      <c r="L80" s="38" t="e">
        <f t="shared" ca="1" si="9"/>
        <v>#NAME?</v>
      </c>
      <c r="M80" s="39" t="str">
        <f t="shared" si="10"/>
        <v>مستجده</v>
      </c>
      <c r="N80" s="40" t="str">
        <f t="shared" si="11"/>
        <v>مسلمه</v>
      </c>
    </row>
    <row r="81" spans="2:14" ht="24.95" customHeight="1" x14ac:dyDescent="0.2">
      <c r="B81" s="59">
        <f>IF(D81&lt;&gt;"",SUBTOTAL(3,$D$7:D81),"")</f>
        <v>75</v>
      </c>
      <c r="C81" s="56">
        <v>475675415</v>
      </c>
      <c r="D81" s="57" t="s">
        <v>124</v>
      </c>
      <c r="E81" s="56">
        <v>31105091201202</v>
      </c>
      <c r="F81" s="90"/>
      <c r="G81" s="58" t="str">
        <f t="shared" si="8"/>
        <v>انثى</v>
      </c>
      <c r="H81" s="45">
        <f t="shared" si="12"/>
        <v>40672</v>
      </c>
      <c r="I81" s="46">
        <f t="shared" si="13"/>
        <v>22</v>
      </c>
      <c r="J81" s="46">
        <f t="shared" si="14"/>
        <v>4</v>
      </c>
      <c r="K81" s="47">
        <f t="shared" si="15"/>
        <v>12</v>
      </c>
      <c r="L81" s="38" t="e">
        <f t="shared" ca="1" si="9"/>
        <v>#NAME?</v>
      </c>
      <c r="M81" s="39" t="str">
        <f t="shared" si="10"/>
        <v>مستجده</v>
      </c>
      <c r="N81" s="40" t="str">
        <f t="shared" si="11"/>
        <v>مسلمه</v>
      </c>
    </row>
    <row r="82" spans="2:14" ht="24.95" customHeight="1" x14ac:dyDescent="0.2">
      <c r="B82" s="59">
        <f>IF(D82&lt;&gt;"",SUBTOTAL(3,$D$7:D82),"")</f>
        <v>76</v>
      </c>
      <c r="C82" s="56">
        <v>476031857</v>
      </c>
      <c r="D82" s="57" t="s">
        <v>125</v>
      </c>
      <c r="E82" s="56">
        <v>31011201201128</v>
      </c>
      <c r="F82" s="90"/>
      <c r="G82" s="58" t="str">
        <f t="shared" si="8"/>
        <v>انثى</v>
      </c>
      <c r="H82" s="45">
        <f t="shared" si="12"/>
        <v>40502</v>
      </c>
      <c r="I82" s="46">
        <f t="shared" si="13"/>
        <v>11</v>
      </c>
      <c r="J82" s="46">
        <f t="shared" si="14"/>
        <v>10</v>
      </c>
      <c r="K82" s="47">
        <f t="shared" si="15"/>
        <v>12</v>
      </c>
      <c r="L82" s="38" t="e">
        <f t="shared" ca="1" si="9"/>
        <v>#NAME?</v>
      </c>
      <c r="M82" s="39" t="str">
        <f t="shared" si="10"/>
        <v>مستجده</v>
      </c>
      <c r="N82" s="40" t="str">
        <f t="shared" si="11"/>
        <v>مسلمه</v>
      </c>
    </row>
    <row r="83" spans="2:14" ht="24.95" customHeight="1" x14ac:dyDescent="0.2">
      <c r="B83" s="59">
        <f>IF(D83&lt;&gt;"",SUBTOTAL(3,$D$7:D83),"")</f>
        <v>77</v>
      </c>
      <c r="C83" s="49">
        <v>475985067</v>
      </c>
      <c r="D83" s="52" t="s">
        <v>126</v>
      </c>
      <c r="E83" s="49">
        <v>31102151201526</v>
      </c>
      <c r="F83" s="88"/>
      <c r="G83" s="34" t="str">
        <f t="shared" si="8"/>
        <v>انثى</v>
      </c>
      <c r="H83" s="45">
        <f t="shared" si="12"/>
        <v>40589</v>
      </c>
      <c r="I83" s="46">
        <f t="shared" si="13"/>
        <v>16</v>
      </c>
      <c r="J83" s="46">
        <f t="shared" si="14"/>
        <v>7</v>
      </c>
      <c r="K83" s="47">
        <f t="shared" si="15"/>
        <v>12</v>
      </c>
      <c r="L83" s="38" t="e">
        <f t="shared" ca="1" si="9"/>
        <v>#NAME?</v>
      </c>
      <c r="M83" s="39" t="str">
        <f t="shared" si="10"/>
        <v>مستجده</v>
      </c>
      <c r="N83" s="40" t="str">
        <f t="shared" si="11"/>
        <v>مسلمه</v>
      </c>
    </row>
    <row r="84" spans="2:14" ht="24.95" customHeight="1" x14ac:dyDescent="0.2">
      <c r="B84" s="59">
        <f>IF(D84&lt;&gt;"",SUBTOTAL(3,$D$7:D84),"")</f>
        <v>78</v>
      </c>
      <c r="C84" s="60">
        <v>476025185</v>
      </c>
      <c r="D84" s="52" t="s">
        <v>127</v>
      </c>
      <c r="E84" s="49">
        <v>31101151202402</v>
      </c>
      <c r="F84" s="88"/>
      <c r="G84" s="34" t="str">
        <f t="shared" si="8"/>
        <v>انثى</v>
      </c>
      <c r="H84" s="45">
        <f t="shared" si="12"/>
        <v>40558</v>
      </c>
      <c r="I84" s="46">
        <f t="shared" si="13"/>
        <v>16</v>
      </c>
      <c r="J84" s="46">
        <f t="shared" si="14"/>
        <v>8</v>
      </c>
      <c r="K84" s="47">
        <f t="shared" si="15"/>
        <v>12</v>
      </c>
      <c r="L84" s="38" t="e">
        <f t="shared" ca="1" si="9"/>
        <v>#NAME?</v>
      </c>
      <c r="M84" s="39" t="str">
        <f t="shared" si="10"/>
        <v>مستجده</v>
      </c>
      <c r="N84" s="40" t="str">
        <f t="shared" si="11"/>
        <v>مسلمه</v>
      </c>
    </row>
    <row r="85" spans="2:14" ht="24.95" customHeight="1" x14ac:dyDescent="0.2">
      <c r="B85" s="59">
        <f>IF(D85&lt;&gt;"",SUBTOTAL(3,$D$7:D85),"")</f>
        <v>79</v>
      </c>
      <c r="C85" s="42">
        <v>472842305</v>
      </c>
      <c r="D85" s="43" t="s">
        <v>128</v>
      </c>
      <c r="E85" s="42">
        <v>31105031202366</v>
      </c>
      <c r="F85" s="89"/>
      <c r="G85" s="44" t="str">
        <f t="shared" si="8"/>
        <v>انثى</v>
      </c>
      <c r="H85" s="45">
        <f t="shared" si="12"/>
        <v>40666</v>
      </c>
      <c r="I85" s="46">
        <f t="shared" si="13"/>
        <v>28</v>
      </c>
      <c r="J85" s="46">
        <f t="shared" si="14"/>
        <v>4</v>
      </c>
      <c r="K85" s="47">
        <f t="shared" si="15"/>
        <v>12</v>
      </c>
      <c r="L85" s="38" t="e">
        <f t="shared" ca="1" si="9"/>
        <v>#NAME?</v>
      </c>
      <c r="M85" s="39" t="str">
        <f t="shared" si="10"/>
        <v>مستجده</v>
      </c>
      <c r="N85" s="40" t="str">
        <f t="shared" si="11"/>
        <v>مسلمه</v>
      </c>
    </row>
    <row r="86" spans="2:14" ht="24.95" customHeight="1" x14ac:dyDescent="0.2">
      <c r="B86" s="59">
        <f>IF(D86&lt;&gt;"",SUBTOTAL(3,$D$7:D86),"")</f>
        <v>80</v>
      </c>
      <c r="C86" s="49">
        <v>469064276</v>
      </c>
      <c r="D86" s="52" t="s">
        <v>129</v>
      </c>
      <c r="E86" s="49">
        <v>31101151202933</v>
      </c>
      <c r="F86" s="88"/>
      <c r="G86" s="34" t="str">
        <f t="shared" si="8"/>
        <v>ذكر</v>
      </c>
      <c r="H86" s="45">
        <f t="shared" si="12"/>
        <v>40558</v>
      </c>
      <c r="I86" s="46">
        <f t="shared" si="13"/>
        <v>16</v>
      </c>
      <c r="J86" s="46">
        <f t="shared" si="14"/>
        <v>8</v>
      </c>
      <c r="K86" s="47">
        <f t="shared" si="15"/>
        <v>12</v>
      </c>
      <c r="L86" s="38" t="e">
        <f t="shared" ca="1" si="9"/>
        <v>#NAME?</v>
      </c>
      <c r="M86" s="39" t="str">
        <f t="shared" si="10"/>
        <v>مستجد</v>
      </c>
      <c r="N86" s="40" t="str">
        <f t="shared" si="11"/>
        <v>مسلم</v>
      </c>
    </row>
    <row r="87" spans="2:14" ht="24.95" customHeight="1" x14ac:dyDescent="0.2">
      <c r="B87" s="59">
        <f>IF(D87&lt;&gt;"",SUBTOTAL(3,$D$7:D87),"")</f>
        <v>81</v>
      </c>
      <c r="C87" s="60">
        <v>475676041</v>
      </c>
      <c r="D87" s="52" t="s">
        <v>130</v>
      </c>
      <c r="E87" s="49">
        <v>31109011210678</v>
      </c>
      <c r="F87" s="88"/>
      <c r="G87" s="34" t="str">
        <f t="shared" si="8"/>
        <v>ذكر</v>
      </c>
      <c r="H87" s="45">
        <f t="shared" si="12"/>
        <v>40787</v>
      </c>
      <c r="I87" s="46">
        <f t="shared" si="13"/>
        <v>0</v>
      </c>
      <c r="J87" s="46">
        <f t="shared" si="14"/>
        <v>1</v>
      </c>
      <c r="K87" s="47">
        <f t="shared" si="15"/>
        <v>12</v>
      </c>
      <c r="L87" s="38" t="e">
        <f t="shared" ca="1" si="9"/>
        <v>#NAME?</v>
      </c>
      <c r="M87" s="39" t="str">
        <f t="shared" si="10"/>
        <v>مستجد</v>
      </c>
      <c r="N87" s="40" t="str">
        <f t="shared" si="11"/>
        <v>مسلم</v>
      </c>
    </row>
    <row r="88" spans="2:14" ht="24.95" customHeight="1" x14ac:dyDescent="0.2">
      <c r="B88" s="59">
        <f>IF(D88&lt;&gt;"",SUBTOTAL(3,$D$7:D88),"")</f>
        <v>82</v>
      </c>
      <c r="C88" s="49">
        <v>476023172</v>
      </c>
      <c r="D88" s="52" t="s">
        <v>131</v>
      </c>
      <c r="E88" s="49">
        <v>31107071205719</v>
      </c>
      <c r="F88" s="88"/>
      <c r="G88" s="34" t="str">
        <f t="shared" si="8"/>
        <v>ذكر</v>
      </c>
      <c r="H88" s="45">
        <f t="shared" si="12"/>
        <v>40731</v>
      </c>
      <c r="I88" s="46">
        <f t="shared" si="13"/>
        <v>24</v>
      </c>
      <c r="J88" s="46">
        <f t="shared" si="14"/>
        <v>2</v>
      </c>
      <c r="K88" s="47">
        <f t="shared" si="15"/>
        <v>12</v>
      </c>
      <c r="L88" s="38" t="e">
        <f t="shared" ca="1" si="9"/>
        <v>#NAME?</v>
      </c>
      <c r="M88" s="39" t="str">
        <f t="shared" si="10"/>
        <v>مستجد</v>
      </c>
      <c r="N88" s="40" t="str">
        <f t="shared" si="11"/>
        <v>مسلم</v>
      </c>
    </row>
    <row r="89" spans="2:14" ht="24.95" customHeight="1" x14ac:dyDescent="0.2">
      <c r="B89" s="59">
        <f>IF(D89&lt;&gt;"",SUBTOTAL(3,$D$7:D89),"")</f>
        <v>83</v>
      </c>
      <c r="C89" s="62">
        <v>472354478</v>
      </c>
      <c r="D89" s="57" t="s">
        <v>132</v>
      </c>
      <c r="E89" s="56">
        <v>31109231204733</v>
      </c>
      <c r="F89" s="90"/>
      <c r="G89" s="58" t="str">
        <f t="shared" si="8"/>
        <v>ذكر</v>
      </c>
      <c r="H89" s="45">
        <f t="shared" si="12"/>
        <v>40809</v>
      </c>
      <c r="I89" s="46">
        <f t="shared" si="13"/>
        <v>8</v>
      </c>
      <c r="J89" s="46">
        <f t="shared" si="14"/>
        <v>0</v>
      </c>
      <c r="K89" s="47">
        <f t="shared" si="15"/>
        <v>12</v>
      </c>
      <c r="L89" s="38" t="e">
        <f t="shared" ca="1" si="9"/>
        <v>#NAME?</v>
      </c>
      <c r="M89" s="39" t="str">
        <f t="shared" si="10"/>
        <v>مستجد</v>
      </c>
      <c r="N89" s="40" t="str">
        <f t="shared" si="11"/>
        <v>مسلم</v>
      </c>
    </row>
    <row r="90" spans="2:14" ht="24.95" customHeight="1" x14ac:dyDescent="0.2">
      <c r="B90" s="59">
        <f>IF(D90&lt;&gt;"",SUBTOTAL(3,$D$7:D90),"")</f>
        <v>84</v>
      </c>
      <c r="C90" s="56">
        <v>476058823</v>
      </c>
      <c r="D90" s="57" t="s">
        <v>133</v>
      </c>
      <c r="E90" s="56">
        <v>31107131205454</v>
      </c>
      <c r="F90" s="90"/>
      <c r="G90" s="58" t="str">
        <f t="shared" si="8"/>
        <v>ذكر</v>
      </c>
      <c r="H90" s="45">
        <f t="shared" si="12"/>
        <v>40737</v>
      </c>
      <c r="I90" s="46">
        <f t="shared" si="13"/>
        <v>18</v>
      </c>
      <c r="J90" s="46">
        <f t="shared" si="14"/>
        <v>2</v>
      </c>
      <c r="K90" s="47">
        <f t="shared" si="15"/>
        <v>12</v>
      </c>
      <c r="L90" s="38" t="e">
        <f t="shared" ca="1" si="9"/>
        <v>#NAME?</v>
      </c>
      <c r="M90" s="39" t="str">
        <f t="shared" si="10"/>
        <v>مستجد</v>
      </c>
      <c r="N90" s="40" t="str">
        <f t="shared" si="11"/>
        <v>مسلم</v>
      </c>
    </row>
    <row r="91" spans="2:14" ht="24.95" customHeight="1" x14ac:dyDescent="0.2">
      <c r="B91" s="59">
        <f>IF(D91&lt;&gt;"",SUBTOTAL(3,$D$7:D91),"")</f>
        <v>85</v>
      </c>
      <c r="C91" s="56">
        <v>469053853</v>
      </c>
      <c r="D91" s="57" t="s">
        <v>134</v>
      </c>
      <c r="E91" s="56">
        <v>31010241200519</v>
      </c>
      <c r="F91" s="90"/>
      <c r="G91" s="58" t="str">
        <f t="shared" si="8"/>
        <v>ذكر</v>
      </c>
      <c r="H91" s="45">
        <f t="shared" si="12"/>
        <v>40475</v>
      </c>
      <c r="I91" s="46">
        <f t="shared" si="13"/>
        <v>7</v>
      </c>
      <c r="J91" s="46">
        <f t="shared" si="14"/>
        <v>11</v>
      </c>
      <c r="K91" s="47">
        <f t="shared" si="15"/>
        <v>12</v>
      </c>
      <c r="L91" s="38" t="e">
        <f t="shared" ca="1" si="9"/>
        <v>#NAME?</v>
      </c>
      <c r="M91" s="39" t="str">
        <f t="shared" si="10"/>
        <v>مستجد</v>
      </c>
      <c r="N91" s="40" t="str">
        <f t="shared" si="11"/>
        <v>مسلم</v>
      </c>
    </row>
    <row r="92" spans="2:14" ht="24.95" customHeight="1" x14ac:dyDescent="0.2">
      <c r="B92" s="59">
        <f>IF(D92&lt;&gt;"",SUBTOTAL(3,$D$7:D92),"")</f>
        <v>86</v>
      </c>
      <c r="C92" s="56">
        <v>476026319</v>
      </c>
      <c r="D92" s="57" t="s">
        <v>135</v>
      </c>
      <c r="E92" s="56">
        <v>31103011202472</v>
      </c>
      <c r="F92" s="90"/>
      <c r="G92" s="58" t="str">
        <f t="shared" si="8"/>
        <v>ذكر</v>
      </c>
      <c r="H92" s="45">
        <f t="shared" si="12"/>
        <v>40603</v>
      </c>
      <c r="I92" s="46">
        <f t="shared" si="13"/>
        <v>0</v>
      </c>
      <c r="J92" s="46">
        <f t="shared" si="14"/>
        <v>7</v>
      </c>
      <c r="K92" s="47">
        <f t="shared" si="15"/>
        <v>12</v>
      </c>
      <c r="L92" s="38" t="e">
        <f t="shared" ca="1" si="9"/>
        <v>#NAME?</v>
      </c>
      <c r="M92" s="39" t="str">
        <f t="shared" si="10"/>
        <v>مستجد</v>
      </c>
      <c r="N92" s="40" t="str">
        <f t="shared" si="11"/>
        <v>مسلم</v>
      </c>
    </row>
    <row r="93" spans="2:14" ht="24.95" customHeight="1" x14ac:dyDescent="0.2">
      <c r="B93" s="59">
        <f>IF(D93&lt;&gt;"",SUBTOTAL(3,$D$7:D93),"")</f>
        <v>87</v>
      </c>
      <c r="C93" s="56">
        <v>476030088</v>
      </c>
      <c r="D93" s="57" t="s">
        <v>136</v>
      </c>
      <c r="E93" s="56">
        <v>31102081200934</v>
      </c>
      <c r="F93" s="90"/>
      <c r="G93" s="58" t="str">
        <f t="shared" si="8"/>
        <v>ذكر</v>
      </c>
      <c r="H93" s="45">
        <f t="shared" si="12"/>
        <v>40582</v>
      </c>
      <c r="I93" s="46">
        <f t="shared" si="13"/>
        <v>23</v>
      </c>
      <c r="J93" s="46">
        <f t="shared" si="14"/>
        <v>7</v>
      </c>
      <c r="K93" s="47">
        <f t="shared" si="15"/>
        <v>12</v>
      </c>
      <c r="L93" s="38" t="e">
        <f t="shared" ca="1" si="9"/>
        <v>#NAME?</v>
      </c>
      <c r="M93" s="39" t="str">
        <f t="shared" si="10"/>
        <v>مستجد</v>
      </c>
      <c r="N93" s="40" t="str">
        <f t="shared" si="11"/>
        <v>مسلم</v>
      </c>
    </row>
    <row r="94" spans="2:14" ht="24.95" customHeight="1" x14ac:dyDescent="0.2">
      <c r="B94" s="59">
        <f>IF(D94&lt;&gt;"",SUBTOTAL(3,$D$7:D94),"")</f>
        <v>88</v>
      </c>
      <c r="C94" s="49">
        <v>475675805</v>
      </c>
      <c r="D94" s="52" t="s">
        <v>137</v>
      </c>
      <c r="E94" s="49">
        <v>31104171201754</v>
      </c>
      <c r="F94" s="88"/>
      <c r="G94" s="34" t="str">
        <f t="shared" si="8"/>
        <v>ذكر</v>
      </c>
      <c r="H94" s="45">
        <f t="shared" si="12"/>
        <v>40650</v>
      </c>
      <c r="I94" s="46">
        <f t="shared" si="13"/>
        <v>14</v>
      </c>
      <c r="J94" s="46">
        <f t="shared" si="14"/>
        <v>5</v>
      </c>
      <c r="K94" s="47">
        <f t="shared" si="15"/>
        <v>12</v>
      </c>
      <c r="L94" s="38" t="e">
        <f t="shared" ca="1" si="9"/>
        <v>#NAME?</v>
      </c>
      <c r="M94" s="39" t="str">
        <f t="shared" si="10"/>
        <v>مستجد</v>
      </c>
      <c r="N94" s="40" t="str">
        <f t="shared" si="11"/>
        <v>مسلم</v>
      </c>
    </row>
    <row r="95" spans="2:14" ht="24.95" customHeight="1" x14ac:dyDescent="0.2">
      <c r="B95" s="59">
        <f>IF(D95&lt;&gt;"",SUBTOTAL(3,$D$7:D95),"")</f>
        <v>89</v>
      </c>
      <c r="C95" s="63">
        <v>476030010</v>
      </c>
      <c r="D95" s="43" t="s">
        <v>138</v>
      </c>
      <c r="E95" s="42">
        <v>31012201200411</v>
      </c>
      <c r="F95" s="89"/>
      <c r="G95" s="44" t="str">
        <f t="shared" si="8"/>
        <v>ذكر</v>
      </c>
      <c r="H95" s="45">
        <f t="shared" si="12"/>
        <v>40532</v>
      </c>
      <c r="I95" s="46">
        <f t="shared" si="13"/>
        <v>11</v>
      </c>
      <c r="J95" s="46">
        <f t="shared" si="14"/>
        <v>9</v>
      </c>
      <c r="K95" s="47">
        <f t="shared" si="15"/>
        <v>12</v>
      </c>
      <c r="L95" s="38" t="e">
        <f t="shared" ca="1" si="9"/>
        <v>#NAME?</v>
      </c>
      <c r="M95" s="39" t="str">
        <f t="shared" si="10"/>
        <v>مستجد</v>
      </c>
      <c r="N95" s="40" t="str">
        <f t="shared" si="11"/>
        <v>مسلم</v>
      </c>
    </row>
    <row r="96" spans="2:14" ht="24.95" customHeight="1" x14ac:dyDescent="0.2">
      <c r="B96" s="59">
        <f>IF(D96&lt;&gt;"",SUBTOTAL(3,$D$7:D96),"")</f>
        <v>90</v>
      </c>
      <c r="C96" s="49">
        <v>475675507</v>
      </c>
      <c r="D96" s="52" t="s">
        <v>139</v>
      </c>
      <c r="E96" s="49">
        <v>31011201207851</v>
      </c>
      <c r="F96" s="88"/>
      <c r="G96" s="34" t="str">
        <f t="shared" si="8"/>
        <v>ذكر</v>
      </c>
      <c r="H96" s="45">
        <f t="shared" si="12"/>
        <v>40502</v>
      </c>
      <c r="I96" s="46">
        <f t="shared" si="13"/>
        <v>11</v>
      </c>
      <c r="J96" s="46">
        <f t="shared" si="14"/>
        <v>10</v>
      </c>
      <c r="K96" s="47">
        <f t="shared" si="15"/>
        <v>12</v>
      </c>
      <c r="L96" s="38" t="e">
        <f t="shared" ca="1" si="9"/>
        <v>#NAME?</v>
      </c>
      <c r="M96" s="39" t="str">
        <f t="shared" si="10"/>
        <v>مستجد</v>
      </c>
      <c r="N96" s="40" t="str">
        <f t="shared" si="11"/>
        <v>مسلم</v>
      </c>
    </row>
    <row r="97" spans="2:14" ht="24.95" customHeight="1" x14ac:dyDescent="0.2">
      <c r="B97" s="59">
        <f>IF(D97&lt;&gt;"",SUBTOTAL(3,$D$7:D97),"")</f>
        <v>91</v>
      </c>
      <c r="C97" s="42">
        <v>475700211</v>
      </c>
      <c r="D97" s="43" t="s">
        <v>140</v>
      </c>
      <c r="E97" s="42">
        <v>31109031205573</v>
      </c>
      <c r="F97" s="89"/>
      <c r="G97" s="44" t="str">
        <f t="shared" si="8"/>
        <v>ذكر</v>
      </c>
      <c r="H97" s="45">
        <f t="shared" si="12"/>
        <v>40789</v>
      </c>
      <c r="I97" s="46">
        <f t="shared" si="13"/>
        <v>28</v>
      </c>
      <c r="J97" s="46">
        <f t="shared" si="14"/>
        <v>0</v>
      </c>
      <c r="K97" s="47">
        <f t="shared" si="15"/>
        <v>12</v>
      </c>
      <c r="L97" s="38" t="e">
        <f t="shared" ca="1" si="9"/>
        <v>#NAME?</v>
      </c>
      <c r="M97" s="39" t="str">
        <f t="shared" si="10"/>
        <v>مستجد</v>
      </c>
      <c r="N97" s="40" t="str">
        <f t="shared" si="11"/>
        <v>مسلم</v>
      </c>
    </row>
    <row r="98" spans="2:14" ht="24.95" customHeight="1" x14ac:dyDescent="0.2">
      <c r="B98" s="59">
        <f>IF(D98&lt;&gt;"",SUBTOTAL(3,$D$7:D98),"")</f>
        <v>92</v>
      </c>
      <c r="C98" s="49">
        <v>476024879</v>
      </c>
      <c r="D98" s="52" t="s">
        <v>141</v>
      </c>
      <c r="E98" s="49">
        <v>31110011243795</v>
      </c>
      <c r="F98" s="88"/>
      <c r="G98" s="34" t="str">
        <f t="shared" si="8"/>
        <v>ذكر</v>
      </c>
      <c r="H98" s="45">
        <f t="shared" si="12"/>
        <v>40817</v>
      </c>
      <c r="I98" s="46">
        <f t="shared" si="13"/>
        <v>0</v>
      </c>
      <c r="J98" s="46">
        <f t="shared" si="14"/>
        <v>0</v>
      </c>
      <c r="K98" s="47">
        <f t="shared" si="15"/>
        <v>12</v>
      </c>
      <c r="L98" s="38" t="e">
        <f t="shared" ca="1" si="9"/>
        <v>#NAME?</v>
      </c>
      <c r="M98" s="39" t="str">
        <f t="shared" si="10"/>
        <v>مستجد</v>
      </c>
      <c r="N98" s="40" t="str">
        <f t="shared" si="11"/>
        <v>مسلم</v>
      </c>
    </row>
    <row r="99" spans="2:14" ht="24.95" customHeight="1" x14ac:dyDescent="0.2">
      <c r="B99" s="59">
        <f>IF(D99&lt;&gt;"",SUBTOTAL(3,$D$7:D99),"")</f>
        <v>93</v>
      </c>
      <c r="C99" s="49">
        <v>486505967</v>
      </c>
      <c r="D99" s="52" t="s">
        <v>142</v>
      </c>
      <c r="E99" s="49">
        <v>31203011202094</v>
      </c>
      <c r="F99" s="88"/>
      <c r="G99" s="34" t="str">
        <f t="shared" si="8"/>
        <v>ذكر</v>
      </c>
      <c r="H99" s="45">
        <f t="shared" si="12"/>
        <v>40969</v>
      </c>
      <c r="I99" s="46">
        <f t="shared" si="13"/>
        <v>0</v>
      </c>
      <c r="J99" s="46">
        <f t="shared" si="14"/>
        <v>7</v>
      </c>
      <c r="K99" s="47">
        <f t="shared" si="15"/>
        <v>11</v>
      </c>
      <c r="L99" s="38" t="e">
        <f t="shared" ca="1" si="9"/>
        <v>#NAME?</v>
      </c>
      <c r="M99" s="39" t="str">
        <f t="shared" si="10"/>
        <v>مستجد</v>
      </c>
      <c r="N99" s="40" t="str">
        <f t="shared" si="11"/>
        <v>مسلم</v>
      </c>
    </row>
    <row r="100" spans="2:14" ht="24.95" customHeight="1" x14ac:dyDescent="0.2">
      <c r="B100" s="59">
        <f>IF(D100&lt;&gt;"",SUBTOTAL(3,$D$7:D100),"")</f>
        <v>94</v>
      </c>
      <c r="C100" s="56">
        <v>476025786</v>
      </c>
      <c r="D100" s="57" t="s">
        <v>143</v>
      </c>
      <c r="E100" s="56">
        <v>31104021201837</v>
      </c>
      <c r="F100" s="90"/>
      <c r="G100" s="58" t="str">
        <f t="shared" si="8"/>
        <v>ذكر</v>
      </c>
      <c r="H100" s="45">
        <f t="shared" si="12"/>
        <v>40635</v>
      </c>
      <c r="I100" s="46">
        <f t="shared" si="13"/>
        <v>29</v>
      </c>
      <c r="J100" s="46">
        <f t="shared" si="14"/>
        <v>5</v>
      </c>
      <c r="K100" s="47">
        <f t="shared" si="15"/>
        <v>12</v>
      </c>
      <c r="L100" s="38" t="e">
        <f t="shared" ca="1" si="9"/>
        <v>#NAME?</v>
      </c>
      <c r="M100" s="39" t="str">
        <f t="shared" si="10"/>
        <v>مستجد</v>
      </c>
      <c r="N100" s="40" t="str">
        <f t="shared" si="11"/>
        <v>مسلم</v>
      </c>
    </row>
    <row r="101" spans="2:14" ht="24.95" customHeight="1" x14ac:dyDescent="0.2">
      <c r="B101" s="59">
        <f>IF(D101&lt;&gt;"",SUBTOTAL(3,$D$7:D101),"")</f>
        <v>95</v>
      </c>
      <c r="C101" s="42">
        <v>476022998</v>
      </c>
      <c r="D101" s="43" t="s">
        <v>144</v>
      </c>
      <c r="E101" s="42">
        <v>31108061201991</v>
      </c>
      <c r="F101" s="89"/>
      <c r="G101" s="44" t="str">
        <f t="shared" si="8"/>
        <v>ذكر</v>
      </c>
      <c r="H101" s="45">
        <f t="shared" si="12"/>
        <v>40761</v>
      </c>
      <c r="I101" s="46">
        <f t="shared" si="13"/>
        <v>25</v>
      </c>
      <c r="J101" s="46">
        <f t="shared" si="14"/>
        <v>1</v>
      </c>
      <c r="K101" s="47">
        <f t="shared" si="15"/>
        <v>12</v>
      </c>
      <c r="L101" s="38" t="e">
        <f t="shared" ca="1" si="9"/>
        <v>#NAME?</v>
      </c>
      <c r="M101" s="39" t="str">
        <f t="shared" si="10"/>
        <v>مستجد</v>
      </c>
      <c r="N101" s="40" t="str">
        <f t="shared" si="11"/>
        <v>مسلم</v>
      </c>
    </row>
    <row r="102" spans="2:14" ht="24.95" customHeight="1" x14ac:dyDescent="0.2">
      <c r="B102" s="59">
        <f>IF(D102&lt;&gt;"",SUBTOTAL(3,$D$7:D102),"")</f>
        <v>96</v>
      </c>
      <c r="C102" s="60">
        <v>476026399</v>
      </c>
      <c r="D102" s="52" t="s">
        <v>145</v>
      </c>
      <c r="E102" s="49">
        <v>31108171205178</v>
      </c>
      <c r="F102" s="88"/>
      <c r="G102" s="34" t="str">
        <f t="shared" si="8"/>
        <v>ذكر</v>
      </c>
      <c r="H102" s="45">
        <f t="shared" si="12"/>
        <v>40772</v>
      </c>
      <c r="I102" s="46">
        <f t="shared" si="13"/>
        <v>14</v>
      </c>
      <c r="J102" s="46">
        <f t="shared" si="14"/>
        <v>1</v>
      </c>
      <c r="K102" s="47">
        <f t="shared" si="15"/>
        <v>12</v>
      </c>
      <c r="L102" s="38" t="e">
        <f t="shared" ca="1" si="9"/>
        <v>#NAME?</v>
      </c>
      <c r="M102" s="39" t="str">
        <f t="shared" si="10"/>
        <v>مستجد</v>
      </c>
      <c r="N102" s="40" t="str">
        <f t="shared" si="11"/>
        <v>مسلم</v>
      </c>
    </row>
    <row r="103" spans="2:14" ht="24.95" customHeight="1" x14ac:dyDescent="0.2">
      <c r="B103" s="59">
        <f>IF(D103&lt;&gt;"",SUBTOTAL(3,$D$7:D103),"")</f>
        <v>97</v>
      </c>
      <c r="C103" s="60">
        <v>476025093</v>
      </c>
      <c r="D103" s="52" t="s">
        <v>146</v>
      </c>
      <c r="E103" s="49">
        <v>31106251200352</v>
      </c>
      <c r="F103" s="88"/>
      <c r="G103" s="34" t="str">
        <f t="shared" si="8"/>
        <v>ذكر</v>
      </c>
      <c r="H103" s="45">
        <f t="shared" si="12"/>
        <v>40719</v>
      </c>
      <c r="I103" s="46">
        <f t="shared" si="13"/>
        <v>6</v>
      </c>
      <c r="J103" s="46">
        <f t="shared" si="14"/>
        <v>3</v>
      </c>
      <c r="K103" s="47">
        <f t="shared" si="15"/>
        <v>12</v>
      </c>
      <c r="L103" s="38" t="e">
        <f t="shared" ca="1" si="9"/>
        <v>#NAME?</v>
      </c>
      <c r="M103" s="39" t="str">
        <f t="shared" si="10"/>
        <v>مستجد</v>
      </c>
      <c r="N103" s="40" t="str">
        <f t="shared" si="11"/>
        <v>مسلم</v>
      </c>
    </row>
    <row r="104" spans="2:14" ht="24.95" customHeight="1" x14ac:dyDescent="0.2">
      <c r="B104" s="59">
        <f>IF(D104&lt;&gt;"",SUBTOTAL(3,$D$7:D104),"")</f>
        <v>98</v>
      </c>
      <c r="C104" s="49">
        <v>476025607</v>
      </c>
      <c r="D104" s="52" t="s">
        <v>147</v>
      </c>
      <c r="E104" s="49">
        <v>31104151201812</v>
      </c>
      <c r="F104" s="88"/>
      <c r="G104" s="34" t="str">
        <f t="shared" si="8"/>
        <v>ذكر</v>
      </c>
      <c r="H104" s="45">
        <f t="shared" si="12"/>
        <v>40648</v>
      </c>
      <c r="I104" s="46">
        <f t="shared" si="13"/>
        <v>16</v>
      </c>
      <c r="J104" s="46">
        <f t="shared" si="14"/>
        <v>5</v>
      </c>
      <c r="K104" s="47">
        <f t="shared" si="15"/>
        <v>12</v>
      </c>
      <c r="L104" s="38" t="e">
        <f t="shared" ca="1" si="9"/>
        <v>#NAME?</v>
      </c>
      <c r="M104" s="39" t="str">
        <f t="shared" si="10"/>
        <v>مستجد</v>
      </c>
      <c r="N104" s="40" t="str">
        <f t="shared" si="11"/>
        <v>مسلم</v>
      </c>
    </row>
    <row r="105" spans="2:14" ht="24.95" customHeight="1" x14ac:dyDescent="0.2">
      <c r="B105" s="59">
        <f>IF(D105&lt;&gt;"",SUBTOTAL(3,$D$7:D105),"")</f>
        <v>99</v>
      </c>
      <c r="C105" s="56">
        <v>476025656</v>
      </c>
      <c r="D105" s="57" t="s">
        <v>148</v>
      </c>
      <c r="E105" s="56">
        <v>31109191204956</v>
      </c>
      <c r="F105" s="90"/>
      <c r="G105" s="58" t="str">
        <f t="shared" si="8"/>
        <v>ذكر</v>
      </c>
      <c r="H105" s="45">
        <f t="shared" si="12"/>
        <v>40805</v>
      </c>
      <c r="I105" s="46">
        <f t="shared" si="13"/>
        <v>12</v>
      </c>
      <c r="J105" s="46">
        <f t="shared" si="14"/>
        <v>0</v>
      </c>
      <c r="K105" s="47">
        <f t="shared" si="15"/>
        <v>12</v>
      </c>
      <c r="L105" s="38" t="e">
        <f t="shared" ca="1" si="9"/>
        <v>#NAME?</v>
      </c>
      <c r="M105" s="39" t="str">
        <f t="shared" si="10"/>
        <v>مستجد</v>
      </c>
      <c r="N105" s="40" t="str">
        <f t="shared" si="11"/>
        <v>مسلم</v>
      </c>
    </row>
    <row r="106" spans="2:14" ht="24.95" customHeight="1" x14ac:dyDescent="0.2">
      <c r="B106" s="59">
        <f>IF(D106&lt;&gt;"",SUBTOTAL(3,$D$7:D106),"")</f>
        <v>100</v>
      </c>
      <c r="C106" s="49">
        <v>469053716</v>
      </c>
      <c r="D106" s="50" t="s">
        <v>149</v>
      </c>
      <c r="E106" s="49">
        <v>31011061203095</v>
      </c>
      <c r="F106" s="88"/>
      <c r="G106" s="34" t="str">
        <f t="shared" si="8"/>
        <v>ذكر</v>
      </c>
      <c r="H106" s="45">
        <f t="shared" si="12"/>
        <v>40488</v>
      </c>
      <c r="I106" s="46">
        <f t="shared" si="13"/>
        <v>25</v>
      </c>
      <c r="J106" s="46">
        <f t="shared" si="14"/>
        <v>10</v>
      </c>
      <c r="K106" s="47">
        <f t="shared" si="15"/>
        <v>12</v>
      </c>
      <c r="L106" s="38" t="e">
        <f t="shared" ca="1" si="9"/>
        <v>#NAME?</v>
      </c>
      <c r="M106" s="39" t="str">
        <f t="shared" si="10"/>
        <v>مستجد</v>
      </c>
      <c r="N106" s="40" t="str">
        <f t="shared" si="11"/>
        <v>مسلم</v>
      </c>
    </row>
    <row r="107" spans="2:14" ht="24.95" customHeight="1" x14ac:dyDescent="0.2">
      <c r="B107" s="59">
        <f>IF(D107&lt;&gt;"",SUBTOTAL(3,$D$7:D107),"")</f>
        <v>101</v>
      </c>
      <c r="C107" s="60">
        <v>476024843</v>
      </c>
      <c r="D107" s="50" t="s">
        <v>150</v>
      </c>
      <c r="E107" s="49">
        <v>31108011204477</v>
      </c>
      <c r="F107" s="88"/>
      <c r="G107" s="34" t="str">
        <f t="shared" si="8"/>
        <v>ذكر</v>
      </c>
      <c r="H107" s="45">
        <f t="shared" si="12"/>
        <v>40756</v>
      </c>
      <c r="I107" s="46">
        <f t="shared" si="13"/>
        <v>0</v>
      </c>
      <c r="J107" s="46">
        <f t="shared" si="14"/>
        <v>2</v>
      </c>
      <c r="K107" s="47">
        <f t="shared" si="15"/>
        <v>12</v>
      </c>
      <c r="L107" s="38" t="e">
        <f t="shared" ca="1" si="9"/>
        <v>#NAME?</v>
      </c>
      <c r="M107" s="39" t="str">
        <f t="shared" si="10"/>
        <v>مستجد</v>
      </c>
      <c r="N107" s="40" t="str">
        <f t="shared" si="11"/>
        <v>مسلم</v>
      </c>
    </row>
    <row r="108" spans="2:14" ht="24.95" customHeight="1" x14ac:dyDescent="0.2">
      <c r="B108" s="59">
        <f>IF(D108&lt;&gt;"",SUBTOTAL(3,$D$7:D108),"")</f>
        <v>102</v>
      </c>
      <c r="C108" s="49">
        <v>475675529</v>
      </c>
      <c r="D108" s="52" t="s">
        <v>151</v>
      </c>
      <c r="E108" s="49">
        <v>31011201201675</v>
      </c>
      <c r="F108" s="88"/>
      <c r="G108" s="34" t="str">
        <f t="shared" si="8"/>
        <v>ذكر</v>
      </c>
      <c r="H108" s="45">
        <f t="shared" si="12"/>
        <v>40502</v>
      </c>
      <c r="I108" s="46">
        <f t="shared" si="13"/>
        <v>11</v>
      </c>
      <c r="J108" s="46">
        <f t="shared" si="14"/>
        <v>10</v>
      </c>
      <c r="K108" s="47">
        <f t="shared" si="15"/>
        <v>12</v>
      </c>
      <c r="L108" s="38" t="e">
        <f t="shared" ca="1" si="9"/>
        <v>#NAME?</v>
      </c>
      <c r="M108" s="39" t="str">
        <f t="shared" si="10"/>
        <v>مستجد</v>
      </c>
      <c r="N108" s="40" t="str">
        <f t="shared" si="11"/>
        <v>مسلم</v>
      </c>
    </row>
    <row r="109" spans="2:14" ht="24.95" customHeight="1" x14ac:dyDescent="0.2">
      <c r="B109" s="59">
        <f>IF(D109&lt;&gt;"",SUBTOTAL(3,$D$7:D109),"")</f>
        <v>103</v>
      </c>
      <c r="C109" s="49">
        <v>476022696</v>
      </c>
      <c r="D109" s="52" t="s">
        <v>152</v>
      </c>
      <c r="E109" s="49">
        <v>31106011209638</v>
      </c>
      <c r="F109" s="88"/>
      <c r="G109" s="34" t="str">
        <f t="shared" si="8"/>
        <v>ذكر</v>
      </c>
      <c r="H109" s="45">
        <f t="shared" si="12"/>
        <v>40695</v>
      </c>
      <c r="I109" s="46">
        <f t="shared" si="13"/>
        <v>0</v>
      </c>
      <c r="J109" s="46">
        <f t="shared" si="14"/>
        <v>4</v>
      </c>
      <c r="K109" s="47">
        <f t="shared" si="15"/>
        <v>12</v>
      </c>
      <c r="L109" s="38" t="e">
        <f t="shared" ca="1" si="9"/>
        <v>#NAME?</v>
      </c>
      <c r="M109" s="39" t="str">
        <f t="shared" si="10"/>
        <v>مستجد</v>
      </c>
      <c r="N109" s="40" t="str">
        <f t="shared" si="11"/>
        <v>مسلم</v>
      </c>
    </row>
    <row r="110" spans="2:14" ht="24.95" customHeight="1" x14ac:dyDescent="0.2">
      <c r="B110" s="59">
        <f>IF(D110&lt;&gt;"",SUBTOTAL(3,$D$7:D110),"")</f>
        <v>104</v>
      </c>
      <c r="C110" s="42">
        <v>476025149</v>
      </c>
      <c r="D110" s="43" t="s">
        <v>153</v>
      </c>
      <c r="E110" s="42">
        <v>31109101303993</v>
      </c>
      <c r="F110" s="89"/>
      <c r="G110" s="44" t="str">
        <f t="shared" si="8"/>
        <v>ذكر</v>
      </c>
      <c r="H110" s="45">
        <f t="shared" si="12"/>
        <v>40796</v>
      </c>
      <c r="I110" s="46">
        <f t="shared" si="13"/>
        <v>21</v>
      </c>
      <c r="J110" s="46">
        <f t="shared" si="14"/>
        <v>0</v>
      </c>
      <c r="K110" s="47">
        <f t="shared" si="15"/>
        <v>12</v>
      </c>
      <c r="L110" s="38" t="e">
        <f t="shared" ca="1" si="9"/>
        <v>#NAME?</v>
      </c>
      <c r="M110" s="39" t="str">
        <f t="shared" si="10"/>
        <v>مستجد</v>
      </c>
      <c r="N110" s="40" t="str">
        <f t="shared" si="11"/>
        <v>مسلم</v>
      </c>
    </row>
    <row r="111" spans="2:14" ht="24.95" customHeight="1" x14ac:dyDescent="0.2">
      <c r="B111" s="59">
        <f>IF(D111&lt;&gt;"",SUBTOTAL(3,$D$7:D111),"")</f>
        <v>105</v>
      </c>
      <c r="C111" s="60">
        <v>476023240</v>
      </c>
      <c r="D111" s="52" t="s">
        <v>154</v>
      </c>
      <c r="E111" s="49">
        <v>31101221203932</v>
      </c>
      <c r="F111" s="88"/>
      <c r="G111" s="34" t="str">
        <f t="shared" si="8"/>
        <v>ذكر</v>
      </c>
      <c r="H111" s="45">
        <f t="shared" si="12"/>
        <v>40565</v>
      </c>
      <c r="I111" s="46">
        <f t="shared" si="13"/>
        <v>9</v>
      </c>
      <c r="J111" s="46">
        <f t="shared" si="14"/>
        <v>8</v>
      </c>
      <c r="K111" s="47">
        <f t="shared" si="15"/>
        <v>12</v>
      </c>
      <c r="L111" s="38" t="e">
        <f t="shared" ca="1" si="9"/>
        <v>#NAME?</v>
      </c>
      <c r="M111" s="39" t="str">
        <f t="shared" si="10"/>
        <v>مستجد</v>
      </c>
      <c r="N111" s="40" t="str">
        <f t="shared" si="11"/>
        <v>مسلم</v>
      </c>
    </row>
    <row r="112" spans="2:14" ht="24.95" customHeight="1" x14ac:dyDescent="0.2">
      <c r="B112" s="59">
        <f>IF(D112&lt;&gt;"",SUBTOTAL(3,$D$7:D112),"")</f>
        <v>106</v>
      </c>
      <c r="C112" s="42">
        <v>476024749</v>
      </c>
      <c r="D112" s="43" t="s">
        <v>155</v>
      </c>
      <c r="E112" s="42">
        <v>31109011210716</v>
      </c>
      <c r="F112" s="89"/>
      <c r="G112" s="44" t="str">
        <f t="shared" si="8"/>
        <v>ذكر</v>
      </c>
      <c r="H112" s="45">
        <f t="shared" si="12"/>
        <v>40787</v>
      </c>
      <c r="I112" s="46">
        <f t="shared" si="13"/>
        <v>0</v>
      </c>
      <c r="J112" s="46">
        <f t="shared" si="14"/>
        <v>1</v>
      </c>
      <c r="K112" s="47">
        <f t="shared" si="15"/>
        <v>12</v>
      </c>
      <c r="L112" s="38" t="e">
        <f t="shared" ca="1" si="9"/>
        <v>#NAME?</v>
      </c>
      <c r="M112" s="39" t="str">
        <f t="shared" si="10"/>
        <v>مستجد</v>
      </c>
      <c r="N112" s="40" t="str">
        <f t="shared" si="11"/>
        <v>مسلم</v>
      </c>
    </row>
    <row r="113" spans="2:14" ht="24.95" customHeight="1" x14ac:dyDescent="0.2">
      <c r="B113" s="59">
        <f>IF(D113&lt;&gt;"",SUBTOTAL(3,$D$7:D113),"")</f>
        <v>107</v>
      </c>
      <c r="C113" s="42">
        <v>476025742</v>
      </c>
      <c r="D113" s="43" t="s">
        <v>156</v>
      </c>
      <c r="E113" s="42">
        <v>31104131202316</v>
      </c>
      <c r="F113" s="89"/>
      <c r="G113" s="44" t="str">
        <f t="shared" si="8"/>
        <v>ذكر</v>
      </c>
      <c r="H113" s="45">
        <f t="shared" si="12"/>
        <v>40646</v>
      </c>
      <c r="I113" s="46">
        <f t="shared" si="13"/>
        <v>18</v>
      </c>
      <c r="J113" s="46">
        <f t="shared" si="14"/>
        <v>5</v>
      </c>
      <c r="K113" s="47">
        <f t="shared" si="15"/>
        <v>12</v>
      </c>
      <c r="L113" s="38" t="e">
        <f t="shared" ca="1" si="9"/>
        <v>#NAME?</v>
      </c>
      <c r="M113" s="39" t="str">
        <f t="shared" si="10"/>
        <v>مستجد</v>
      </c>
      <c r="N113" s="40" t="str">
        <f t="shared" si="11"/>
        <v>مسلم</v>
      </c>
    </row>
    <row r="114" spans="2:14" ht="24.95" customHeight="1" x14ac:dyDescent="0.2">
      <c r="B114" s="59">
        <f>IF(D114&lt;&gt;"",SUBTOTAL(3,$D$7:D114),"")</f>
        <v>108</v>
      </c>
      <c r="C114" s="60">
        <v>476030159</v>
      </c>
      <c r="D114" s="52" t="s">
        <v>157</v>
      </c>
      <c r="E114" s="49">
        <v>31107231206954</v>
      </c>
      <c r="F114" s="88"/>
      <c r="G114" s="34" t="str">
        <f t="shared" si="8"/>
        <v>ذكر</v>
      </c>
      <c r="H114" s="45">
        <f t="shared" si="12"/>
        <v>40747</v>
      </c>
      <c r="I114" s="46">
        <f t="shared" si="13"/>
        <v>8</v>
      </c>
      <c r="J114" s="46">
        <f t="shared" si="14"/>
        <v>2</v>
      </c>
      <c r="K114" s="47">
        <f t="shared" si="15"/>
        <v>12</v>
      </c>
      <c r="L114" s="38" t="e">
        <f t="shared" ca="1" si="9"/>
        <v>#NAME?</v>
      </c>
      <c r="M114" s="39" t="str">
        <f t="shared" si="10"/>
        <v>مستجد</v>
      </c>
      <c r="N114" s="40" t="str">
        <f t="shared" si="11"/>
        <v>مسلم</v>
      </c>
    </row>
    <row r="115" spans="2:14" ht="24.95" customHeight="1" x14ac:dyDescent="0.2">
      <c r="B115" s="59">
        <f>IF(D115&lt;&gt;"",SUBTOTAL(3,$D$7:D115),"")</f>
        <v>109</v>
      </c>
      <c r="C115" s="42">
        <v>475675910</v>
      </c>
      <c r="D115" s="43" t="s">
        <v>158</v>
      </c>
      <c r="E115" s="42">
        <v>31101181200773</v>
      </c>
      <c r="F115" s="89"/>
      <c r="G115" s="44" t="str">
        <f t="shared" si="8"/>
        <v>ذكر</v>
      </c>
      <c r="H115" s="45">
        <f t="shared" si="12"/>
        <v>40561</v>
      </c>
      <c r="I115" s="46">
        <f t="shared" si="13"/>
        <v>13</v>
      </c>
      <c r="J115" s="46">
        <f t="shared" si="14"/>
        <v>8</v>
      </c>
      <c r="K115" s="47">
        <f t="shared" si="15"/>
        <v>12</v>
      </c>
      <c r="L115" s="38" t="e">
        <f t="shared" ca="1" si="9"/>
        <v>#NAME?</v>
      </c>
      <c r="M115" s="39" t="str">
        <f t="shared" si="10"/>
        <v>مستجد</v>
      </c>
      <c r="N115" s="40" t="str">
        <f t="shared" si="11"/>
        <v>مسلم</v>
      </c>
    </row>
    <row r="116" spans="2:14" ht="24.95" customHeight="1" x14ac:dyDescent="0.2">
      <c r="B116" s="59">
        <f>IF(D116&lt;&gt;"",SUBTOTAL(3,$D$7:D116),"")</f>
        <v>110</v>
      </c>
      <c r="C116" s="56">
        <v>476024967</v>
      </c>
      <c r="D116" s="57" t="s">
        <v>159</v>
      </c>
      <c r="E116" s="56">
        <v>31103011202456</v>
      </c>
      <c r="F116" s="90"/>
      <c r="G116" s="58" t="str">
        <f t="shared" si="8"/>
        <v>ذكر</v>
      </c>
      <c r="H116" s="45">
        <f t="shared" si="12"/>
        <v>40603</v>
      </c>
      <c r="I116" s="46">
        <f t="shared" si="13"/>
        <v>0</v>
      </c>
      <c r="J116" s="46">
        <f t="shared" si="14"/>
        <v>7</v>
      </c>
      <c r="K116" s="47">
        <f t="shared" si="15"/>
        <v>12</v>
      </c>
      <c r="L116" s="38" t="e">
        <f t="shared" ca="1" si="9"/>
        <v>#NAME?</v>
      </c>
      <c r="M116" s="39" t="str">
        <f t="shared" si="10"/>
        <v>مستجد</v>
      </c>
      <c r="N116" s="40" t="str">
        <f t="shared" si="11"/>
        <v>مسلم</v>
      </c>
    </row>
    <row r="117" spans="2:14" ht="24.95" customHeight="1" x14ac:dyDescent="0.2">
      <c r="B117" s="59">
        <f>IF(D117&lt;&gt;"",SUBTOTAL(3,$D$7:D117),"")</f>
        <v>111</v>
      </c>
      <c r="C117" s="49">
        <v>469053989</v>
      </c>
      <c r="D117" s="52" t="s">
        <v>160</v>
      </c>
      <c r="E117" s="49">
        <v>31011011201075</v>
      </c>
      <c r="F117" s="88"/>
      <c r="G117" s="34" t="str">
        <f t="shared" si="8"/>
        <v>ذكر</v>
      </c>
      <c r="H117" s="45">
        <f t="shared" si="12"/>
        <v>40483</v>
      </c>
      <c r="I117" s="46">
        <f t="shared" si="13"/>
        <v>0</v>
      </c>
      <c r="J117" s="46">
        <f t="shared" si="14"/>
        <v>11</v>
      </c>
      <c r="K117" s="47">
        <f t="shared" si="15"/>
        <v>12</v>
      </c>
      <c r="L117" s="38" t="e">
        <f t="shared" ca="1" si="9"/>
        <v>#NAME?</v>
      </c>
      <c r="M117" s="39" t="str">
        <f t="shared" si="10"/>
        <v>مستجد</v>
      </c>
      <c r="N117" s="40" t="str">
        <f t="shared" si="11"/>
        <v>مسلم</v>
      </c>
    </row>
    <row r="118" spans="2:14" ht="24.95" customHeight="1" x14ac:dyDescent="0.2">
      <c r="B118" s="59">
        <f>IF(D118&lt;&gt;"",SUBTOTAL(3,$D$7:D118),"")</f>
        <v>112</v>
      </c>
      <c r="C118" s="56">
        <v>475675941</v>
      </c>
      <c r="D118" s="57" t="s">
        <v>161</v>
      </c>
      <c r="E118" s="56">
        <v>31105161200837</v>
      </c>
      <c r="F118" s="90"/>
      <c r="G118" s="58" t="str">
        <f t="shared" si="8"/>
        <v>ذكر</v>
      </c>
      <c r="H118" s="45">
        <f t="shared" si="12"/>
        <v>40679</v>
      </c>
      <c r="I118" s="46">
        <f t="shared" si="13"/>
        <v>15</v>
      </c>
      <c r="J118" s="46">
        <f t="shared" si="14"/>
        <v>4</v>
      </c>
      <c r="K118" s="47">
        <f t="shared" si="15"/>
        <v>12</v>
      </c>
      <c r="L118" s="38" t="e">
        <f t="shared" ca="1" si="9"/>
        <v>#NAME?</v>
      </c>
      <c r="M118" s="39" t="str">
        <f t="shared" si="10"/>
        <v>مستجد</v>
      </c>
      <c r="N118" s="40" t="str">
        <f t="shared" si="11"/>
        <v>مسلم</v>
      </c>
    </row>
    <row r="119" spans="2:14" ht="24.95" customHeight="1" x14ac:dyDescent="0.2">
      <c r="B119" s="59">
        <f>IF(D119&lt;&gt;"",SUBTOTAL(3,$D$7:D119),"")</f>
        <v>113</v>
      </c>
      <c r="C119" s="49">
        <v>476022869</v>
      </c>
      <c r="D119" s="52" t="s">
        <v>162</v>
      </c>
      <c r="E119" s="49">
        <v>31011251200173</v>
      </c>
      <c r="F119" s="88"/>
      <c r="G119" s="34" t="str">
        <f t="shared" si="8"/>
        <v>ذكر</v>
      </c>
      <c r="H119" s="45">
        <f t="shared" si="12"/>
        <v>40507</v>
      </c>
      <c r="I119" s="46">
        <f t="shared" si="13"/>
        <v>6</v>
      </c>
      <c r="J119" s="46">
        <f t="shared" si="14"/>
        <v>10</v>
      </c>
      <c r="K119" s="47">
        <f t="shared" si="15"/>
        <v>12</v>
      </c>
      <c r="L119" s="38" t="e">
        <f t="shared" ca="1" si="9"/>
        <v>#NAME?</v>
      </c>
      <c r="M119" s="39" t="str">
        <f t="shared" si="10"/>
        <v>مستجد</v>
      </c>
      <c r="N119" s="40" t="str">
        <f t="shared" si="11"/>
        <v>مسلم</v>
      </c>
    </row>
    <row r="120" spans="2:14" ht="24.95" customHeight="1" x14ac:dyDescent="0.2">
      <c r="B120" s="59">
        <f>IF(D120&lt;&gt;"",SUBTOTAL(3,$D$7:D120),"")</f>
        <v>114</v>
      </c>
      <c r="C120" s="42">
        <v>469064321</v>
      </c>
      <c r="D120" s="43" t="s">
        <v>163</v>
      </c>
      <c r="E120" s="42">
        <v>31102131201279</v>
      </c>
      <c r="F120" s="89"/>
      <c r="G120" s="44" t="str">
        <f t="shared" si="8"/>
        <v>ذكر</v>
      </c>
      <c r="H120" s="45">
        <f t="shared" si="12"/>
        <v>40587</v>
      </c>
      <c r="I120" s="46">
        <f t="shared" si="13"/>
        <v>18</v>
      </c>
      <c r="J120" s="46">
        <f t="shared" si="14"/>
        <v>7</v>
      </c>
      <c r="K120" s="47">
        <f t="shared" si="15"/>
        <v>12</v>
      </c>
      <c r="L120" s="38" t="e">
        <f t="shared" ca="1" si="9"/>
        <v>#NAME?</v>
      </c>
      <c r="M120" s="39" t="str">
        <f t="shared" si="10"/>
        <v>مستجد</v>
      </c>
      <c r="N120" s="40" t="str">
        <f t="shared" si="11"/>
        <v>مسلم</v>
      </c>
    </row>
    <row r="121" spans="2:14" ht="24.95" customHeight="1" x14ac:dyDescent="0.2">
      <c r="B121" s="59">
        <f>IF(D121&lt;&gt;"",SUBTOTAL(3,$D$7:D121),"")</f>
        <v>115</v>
      </c>
      <c r="C121" s="60">
        <v>476030122</v>
      </c>
      <c r="D121" s="52" t="s">
        <v>164</v>
      </c>
      <c r="E121" s="49">
        <v>31106161203638</v>
      </c>
      <c r="F121" s="88"/>
      <c r="G121" s="34" t="str">
        <f t="shared" si="8"/>
        <v>ذكر</v>
      </c>
      <c r="H121" s="45">
        <f t="shared" si="12"/>
        <v>40710</v>
      </c>
      <c r="I121" s="46">
        <f t="shared" si="13"/>
        <v>15</v>
      </c>
      <c r="J121" s="46">
        <f t="shared" si="14"/>
        <v>3</v>
      </c>
      <c r="K121" s="47">
        <f t="shared" si="15"/>
        <v>12</v>
      </c>
      <c r="L121" s="38" t="e">
        <f t="shared" ca="1" si="9"/>
        <v>#NAME?</v>
      </c>
      <c r="M121" s="39" t="str">
        <f t="shared" si="10"/>
        <v>مستجد</v>
      </c>
      <c r="N121" s="40" t="str">
        <f t="shared" si="11"/>
        <v>مسلم</v>
      </c>
    </row>
    <row r="122" spans="2:14" ht="24.95" customHeight="1" x14ac:dyDescent="0.2">
      <c r="B122" s="59">
        <f>IF(D122&lt;&gt;"",SUBTOTAL(3,$D$7:D122),"")</f>
        <v>116</v>
      </c>
      <c r="C122" s="49">
        <v>490056275</v>
      </c>
      <c r="D122" s="52" t="s">
        <v>165</v>
      </c>
      <c r="E122" s="49">
        <v>31108011204434</v>
      </c>
      <c r="F122" s="88"/>
      <c r="G122" s="34" t="str">
        <f t="shared" si="8"/>
        <v>ذكر</v>
      </c>
      <c r="H122" s="45">
        <f t="shared" si="12"/>
        <v>40756</v>
      </c>
      <c r="I122" s="46">
        <f t="shared" si="13"/>
        <v>0</v>
      </c>
      <c r="J122" s="46">
        <f t="shared" si="14"/>
        <v>2</v>
      </c>
      <c r="K122" s="47">
        <f t="shared" si="15"/>
        <v>12</v>
      </c>
      <c r="L122" s="38" t="e">
        <f t="shared" ca="1" si="9"/>
        <v>#NAME?</v>
      </c>
      <c r="M122" s="39" t="str">
        <f t="shared" si="10"/>
        <v>مستجد</v>
      </c>
      <c r="N122" s="40" t="str">
        <f t="shared" si="11"/>
        <v>مسلم</v>
      </c>
    </row>
    <row r="123" spans="2:14" ht="24.95" customHeight="1" x14ac:dyDescent="0.2">
      <c r="B123" s="59">
        <f>IF(D123&lt;&gt;"",SUBTOTAL(3,$D$7:D123),"")</f>
        <v>117</v>
      </c>
      <c r="C123" s="49">
        <v>469064491</v>
      </c>
      <c r="D123" s="52" t="s">
        <v>166</v>
      </c>
      <c r="E123" s="49">
        <v>31102191201499</v>
      </c>
      <c r="F123" s="88"/>
      <c r="G123" s="34" t="str">
        <f t="shared" si="8"/>
        <v>ذكر</v>
      </c>
      <c r="H123" s="45">
        <f t="shared" si="12"/>
        <v>40593</v>
      </c>
      <c r="I123" s="46">
        <f t="shared" si="13"/>
        <v>12</v>
      </c>
      <c r="J123" s="46">
        <f t="shared" si="14"/>
        <v>7</v>
      </c>
      <c r="K123" s="47">
        <f t="shared" si="15"/>
        <v>12</v>
      </c>
      <c r="L123" s="38" t="e">
        <f t="shared" ca="1" si="9"/>
        <v>#NAME?</v>
      </c>
      <c r="M123" s="39" t="str">
        <f t="shared" si="10"/>
        <v>مستجد</v>
      </c>
      <c r="N123" s="40" t="str">
        <f t="shared" si="11"/>
        <v>مسلم</v>
      </c>
    </row>
    <row r="124" spans="2:14" ht="24.95" customHeight="1" x14ac:dyDescent="0.2">
      <c r="B124" s="59">
        <f>IF(D124&lt;&gt;"",SUBTOTAL(3,$D$7:D124),"")</f>
        <v>118</v>
      </c>
      <c r="C124" s="60">
        <v>469053918</v>
      </c>
      <c r="D124" s="50" t="s">
        <v>167</v>
      </c>
      <c r="E124" s="49">
        <v>31102011209055</v>
      </c>
      <c r="F124" s="88"/>
      <c r="G124" s="34" t="str">
        <f t="shared" si="8"/>
        <v>ذكر</v>
      </c>
      <c r="H124" s="45">
        <f t="shared" si="12"/>
        <v>40575</v>
      </c>
      <c r="I124" s="46">
        <f t="shared" si="13"/>
        <v>0</v>
      </c>
      <c r="J124" s="46">
        <f t="shared" si="14"/>
        <v>8</v>
      </c>
      <c r="K124" s="47">
        <f t="shared" si="15"/>
        <v>12</v>
      </c>
      <c r="L124" s="38" t="e">
        <f t="shared" ca="1" si="9"/>
        <v>#NAME?</v>
      </c>
      <c r="M124" s="39" t="str">
        <f t="shared" si="10"/>
        <v>مستجد</v>
      </c>
      <c r="N124" s="40" t="str">
        <f t="shared" si="11"/>
        <v>مسلم</v>
      </c>
    </row>
    <row r="125" spans="2:14" ht="24.95" customHeight="1" x14ac:dyDescent="0.2">
      <c r="B125" s="59">
        <f>IF(D125&lt;&gt;"",SUBTOTAL(3,$D$7:D125),"")</f>
        <v>119</v>
      </c>
      <c r="C125" s="49">
        <v>469075457</v>
      </c>
      <c r="D125" s="52" t="s">
        <v>168</v>
      </c>
      <c r="E125" s="49">
        <v>31011071203131</v>
      </c>
      <c r="F125" s="88"/>
      <c r="G125" s="34" t="str">
        <f t="shared" si="8"/>
        <v>ذكر</v>
      </c>
      <c r="H125" s="45">
        <f t="shared" si="12"/>
        <v>40489</v>
      </c>
      <c r="I125" s="46">
        <f t="shared" si="13"/>
        <v>24</v>
      </c>
      <c r="J125" s="46">
        <f t="shared" si="14"/>
        <v>10</v>
      </c>
      <c r="K125" s="47">
        <f t="shared" si="15"/>
        <v>12</v>
      </c>
      <c r="L125" s="38" t="e">
        <f t="shared" ca="1" si="9"/>
        <v>#NAME?</v>
      </c>
      <c r="M125" s="39" t="str">
        <f t="shared" si="10"/>
        <v>مستجد</v>
      </c>
      <c r="N125" s="40" t="str">
        <f t="shared" si="11"/>
        <v>مسلم</v>
      </c>
    </row>
    <row r="126" spans="2:14" ht="24.95" customHeight="1" x14ac:dyDescent="0.2">
      <c r="B126" s="59">
        <f>IF(D126&lt;&gt;"",SUBTOTAL(3,$D$7:D126),"")</f>
        <v>120</v>
      </c>
      <c r="C126" s="49">
        <v>476057630</v>
      </c>
      <c r="D126" s="52" t="s">
        <v>169</v>
      </c>
      <c r="E126" s="49">
        <v>31101011214613</v>
      </c>
      <c r="F126" s="88"/>
      <c r="G126" s="34" t="str">
        <f t="shared" si="8"/>
        <v>ذكر</v>
      </c>
      <c r="H126" s="45">
        <f t="shared" si="12"/>
        <v>40544</v>
      </c>
      <c r="I126" s="46">
        <f t="shared" si="13"/>
        <v>0</v>
      </c>
      <c r="J126" s="46">
        <f t="shared" si="14"/>
        <v>9</v>
      </c>
      <c r="K126" s="47">
        <f t="shared" si="15"/>
        <v>12</v>
      </c>
      <c r="L126" s="38" t="e">
        <f t="shared" ca="1" si="9"/>
        <v>#NAME?</v>
      </c>
      <c r="M126" s="39" t="str">
        <f t="shared" si="10"/>
        <v>مستجد</v>
      </c>
      <c r="N126" s="40" t="str">
        <f t="shared" si="11"/>
        <v>مسلم</v>
      </c>
    </row>
    <row r="127" spans="2:14" ht="24.95" customHeight="1" x14ac:dyDescent="0.2">
      <c r="B127" s="59">
        <f>IF(D127&lt;&gt;"",SUBTOTAL(3,$D$7:D127),"")</f>
        <v>121</v>
      </c>
      <c r="C127" s="49">
        <v>476025695</v>
      </c>
      <c r="D127" s="52" t="s">
        <v>170</v>
      </c>
      <c r="E127" s="49">
        <v>31108221204291</v>
      </c>
      <c r="F127" s="88"/>
      <c r="G127" s="34" t="str">
        <f t="shared" si="8"/>
        <v>ذكر</v>
      </c>
      <c r="H127" s="45">
        <f t="shared" si="12"/>
        <v>40777</v>
      </c>
      <c r="I127" s="46">
        <f t="shared" si="13"/>
        <v>9</v>
      </c>
      <c r="J127" s="46">
        <f t="shared" si="14"/>
        <v>1</v>
      </c>
      <c r="K127" s="47">
        <f t="shared" si="15"/>
        <v>12</v>
      </c>
      <c r="L127" s="38" t="e">
        <f t="shared" ca="1" si="9"/>
        <v>#NAME?</v>
      </c>
      <c r="M127" s="39" t="str">
        <f t="shared" si="10"/>
        <v>مستجد</v>
      </c>
      <c r="N127" s="40" t="str">
        <f t="shared" si="11"/>
        <v>مسلم</v>
      </c>
    </row>
    <row r="128" spans="2:14" ht="24.95" customHeight="1" x14ac:dyDescent="0.2">
      <c r="B128" s="59">
        <f>IF(D128&lt;&gt;"",SUBTOTAL(3,$D$7:D128),"")</f>
        <v>122</v>
      </c>
      <c r="C128" s="49">
        <v>476025565</v>
      </c>
      <c r="D128" s="52" t="s">
        <v>171</v>
      </c>
      <c r="E128" s="49">
        <v>31011011201016</v>
      </c>
      <c r="F128" s="88"/>
      <c r="G128" s="34" t="str">
        <f t="shared" si="8"/>
        <v>ذكر</v>
      </c>
      <c r="H128" s="45">
        <f t="shared" si="12"/>
        <v>40483</v>
      </c>
      <c r="I128" s="46">
        <f t="shared" si="13"/>
        <v>0</v>
      </c>
      <c r="J128" s="46">
        <f t="shared" si="14"/>
        <v>11</v>
      </c>
      <c r="K128" s="47">
        <f t="shared" si="15"/>
        <v>12</v>
      </c>
      <c r="L128" s="38" t="e">
        <f t="shared" ca="1" si="9"/>
        <v>#NAME?</v>
      </c>
      <c r="M128" s="39" t="str">
        <f t="shared" si="10"/>
        <v>مستجد</v>
      </c>
      <c r="N128" s="40" t="str">
        <f t="shared" si="11"/>
        <v>مسلم</v>
      </c>
    </row>
    <row r="129" spans="2:14" ht="24.95" customHeight="1" x14ac:dyDescent="0.2">
      <c r="B129" s="59">
        <f>IF(D129&lt;&gt;"",SUBTOTAL(3,$D$7:D129),"")</f>
        <v>123</v>
      </c>
      <c r="C129" s="49">
        <v>476023318</v>
      </c>
      <c r="D129" s="52" t="s">
        <v>172</v>
      </c>
      <c r="E129" s="49">
        <v>31109181205253</v>
      </c>
      <c r="F129" s="88"/>
      <c r="G129" s="34" t="str">
        <f t="shared" si="8"/>
        <v>ذكر</v>
      </c>
      <c r="H129" s="45">
        <f t="shared" si="12"/>
        <v>40804</v>
      </c>
      <c r="I129" s="46">
        <f t="shared" si="13"/>
        <v>13</v>
      </c>
      <c r="J129" s="46">
        <f t="shared" si="14"/>
        <v>0</v>
      </c>
      <c r="K129" s="47">
        <f t="shared" si="15"/>
        <v>12</v>
      </c>
      <c r="L129" s="38" t="e">
        <f t="shared" ca="1" si="9"/>
        <v>#NAME?</v>
      </c>
      <c r="M129" s="39" t="str">
        <f t="shared" si="10"/>
        <v>مستجد</v>
      </c>
      <c r="N129" s="40" t="str">
        <f t="shared" si="11"/>
        <v>مسلم</v>
      </c>
    </row>
    <row r="130" spans="2:14" ht="24.95" customHeight="1" x14ac:dyDescent="0.2">
      <c r="B130" s="59">
        <f>IF(D130&lt;&gt;"",SUBTOTAL(3,$D$7:D130),"")</f>
        <v>124</v>
      </c>
      <c r="C130" s="49">
        <v>476025307</v>
      </c>
      <c r="D130" s="52" t="s">
        <v>173</v>
      </c>
      <c r="E130" s="49">
        <v>31109011210694</v>
      </c>
      <c r="F130" s="88"/>
      <c r="G130" s="34" t="str">
        <f t="shared" si="8"/>
        <v>ذكر</v>
      </c>
      <c r="H130" s="45">
        <f t="shared" si="12"/>
        <v>40787</v>
      </c>
      <c r="I130" s="46">
        <f t="shared" si="13"/>
        <v>0</v>
      </c>
      <c r="J130" s="46">
        <f t="shared" si="14"/>
        <v>1</v>
      </c>
      <c r="K130" s="47">
        <f t="shared" si="15"/>
        <v>12</v>
      </c>
      <c r="L130" s="38" t="e">
        <f t="shared" ca="1" si="9"/>
        <v>#NAME?</v>
      </c>
      <c r="M130" s="39" t="str">
        <f t="shared" si="10"/>
        <v>مستجد</v>
      </c>
      <c r="N130" s="40" t="str">
        <f t="shared" si="11"/>
        <v>مسلم</v>
      </c>
    </row>
    <row r="131" spans="2:14" ht="24.95" customHeight="1" x14ac:dyDescent="0.2">
      <c r="B131" s="59">
        <f>IF(D131&lt;&gt;"",SUBTOTAL(3,$D$7:D131),"")</f>
        <v>125</v>
      </c>
      <c r="C131" s="56">
        <v>476022773</v>
      </c>
      <c r="D131" s="57" t="s">
        <v>174</v>
      </c>
      <c r="E131" s="56">
        <v>31107011206252</v>
      </c>
      <c r="F131" s="90"/>
      <c r="G131" s="58" t="str">
        <f t="shared" si="8"/>
        <v>ذكر</v>
      </c>
      <c r="H131" s="45">
        <f t="shared" si="12"/>
        <v>40725</v>
      </c>
      <c r="I131" s="46">
        <f t="shared" si="13"/>
        <v>0</v>
      </c>
      <c r="J131" s="46">
        <f t="shared" si="14"/>
        <v>3</v>
      </c>
      <c r="K131" s="47">
        <f t="shared" si="15"/>
        <v>12</v>
      </c>
      <c r="L131" s="38" t="e">
        <f t="shared" ca="1" si="9"/>
        <v>#NAME?</v>
      </c>
      <c r="M131" s="39" t="str">
        <f t="shared" si="10"/>
        <v>مستجد</v>
      </c>
      <c r="N131" s="40" t="str">
        <f t="shared" si="11"/>
        <v>مسلم</v>
      </c>
    </row>
    <row r="132" spans="2:14" ht="24.95" customHeight="1" x14ac:dyDescent="0.2">
      <c r="B132" s="59">
        <f>IF(D132&lt;&gt;"",SUBTOTAL(3,$D$7:D132),"")</f>
        <v>126</v>
      </c>
      <c r="C132" s="56">
        <v>476026191</v>
      </c>
      <c r="D132" s="57" t="s">
        <v>175</v>
      </c>
      <c r="E132" s="56">
        <v>31106211201178</v>
      </c>
      <c r="F132" s="90"/>
      <c r="G132" s="58" t="str">
        <f t="shared" si="8"/>
        <v>ذكر</v>
      </c>
      <c r="H132" s="45">
        <f t="shared" si="12"/>
        <v>40715</v>
      </c>
      <c r="I132" s="46">
        <f t="shared" si="13"/>
        <v>10</v>
      </c>
      <c r="J132" s="46">
        <f t="shared" si="14"/>
        <v>3</v>
      </c>
      <c r="K132" s="47">
        <f t="shared" si="15"/>
        <v>12</v>
      </c>
      <c r="L132" s="38" t="e">
        <f t="shared" ca="1" si="9"/>
        <v>#NAME?</v>
      </c>
      <c r="M132" s="39" t="str">
        <f t="shared" si="10"/>
        <v>مستجد</v>
      </c>
      <c r="N132" s="40" t="str">
        <f t="shared" si="11"/>
        <v>مسلم</v>
      </c>
    </row>
    <row r="133" spans="2:14" ht="24.95" customHeight="1" x14ac:dyDescent="0.2">
      <c r="B133" s="59">
        <f>IF(D133&lt;&gt;"",SUBTOTAL(3,$D$7:D133),"")</f>
        <v>127</v>
      </c>
      <c r="C133" s="49">
        <v>476025952</v>
      </c>
      <c r="D133" s="52" t="s">
        <v>176</v>
      </c>
      <c r="E133" s="49">
        <v>31012011200377</v>
      </c>
      <c r="F133" s="88"/>
      <c r="G133" s="34" t="str">
        <f t="shared" si="8"/>
        <v>ذكر</v>
      </c>
      <c r="H133" s="45">
        <f t="shared" si="12"/>
        <v>40513</v>
      </c>
      <c r="I133" s="46">
        <f t="shared" si="13"/>
        <v>0</v>
      </c>
      <c r="J133" s="46">
        <f t="shared" si="14"/>
        <v>10</v>
      </c>
      <c r="K133" s="47">
        <f t="shared" si="15"/>
        <v>12</v>
      </c>
      <c r="L133" s="38" t="e">
        <f t="shared" ca="1" si="9"/>
        <v>#NAME?</v>
      </c>
      <c r="M133" s="39" t="str">
        <f t="shared" si="10"/>
        <v>مستجد</v>
      </c>
      <c r="N133" s="40" t="str">
        <f t="shared" si="11"/>
        <v>مسلم</v>
      </c>
    </row>
    <row r="134" spans="2:14" ht="24.95" customHeight="1" x14ac:dyDescent="0.2">
      <c r="B134" s="59">
        <f>IF(D134&lt;&gt;"",SUBTOTAL(3,$D$7:D134),"")</f>
        <v>128</v>
      </c>
      <c r="C134" s="56">
        <v>476030270</v>
      </c>
      <c r="D134" s="57" t="s">
        <v>177</v>
      </c>
      <c r="E134" s="56">
        <v>31106161203735</v>
      </c>
      <c r="F134" s="90"/>
      <c r="G134" s="58" t="str">
        <f t="shared" si="8"/>
        <v>ذكر</v>
      </c>
      <c r="H134" s="45">
        <f t="shared" si="12"/>
        <v>40710</v>
      </c>
      <c r="I134" s="46">
        <f t="shared" si="13"/>
        <v>15</v>
      </c>
      <c r="J134" s="46">
        <f t="shared" si="14"/>
        <v>3</v>
      </c>
      <c r="K134" s="47">
        <f t="shared" si="15"/>
        <v>12</v>
      </c>
      <c r="L134" s="38" t="e">
        <f t="shared" ca="1" si="9"/>
        <v>#NAME?</v>
      </c>
      <c r="M134" s="39" t="str">
        <f t="shared" si="10"/>
        <v>مستجد</v>
      </c>
      <c r="N134" s="40" t="str">
        <f t="shared" si="11"/>
        <v>مسلم</v>
      </c>
    </row>
    <row r="135" spans="2:14" ht="24.95" customHeight="1" x14ac:dyDescent="0.2">
      <c r="B135" s="59">
        <f>IF(D135&lt;&gt;"",SUBTOTAL(3,$D$7:D135),"")</f>
        <v>129</v>
      </c>
      <c r="C135" s="49">
        <v>472354327</v>
      </c>
      <c r="D135" s="52" t="s">
        <v>178</v>
      </c>
      <c r="E135" s="49">
        <v>31108231205733</v>
      </c>
      <c r="F135" s="88"/>
      <c r="G135" s="34" t="str">
        <f t="shared" ref="G135:G198" si="16">IFERROR(IF(ISODD(MID(E135,13,1)),"ذكر","انثى"),"")</f>
        <v>ذكر</v>
      </c>
      <c r="H135" s="45">
        <f t="shared" si="12"/>
        <v>40778</v>
      </c>
      <c r="I135" s="46">
        <f t="shared" si="13"/>
        <v>8</v>
      </c>
      <c r="J135" s="46">
        <f t="shared" si="14"/>
        <v>1</v>
      </c>
      <c r="K135" s="47">
        <f t="shared" si="15"/>
        <v>12</v>
      </c>
      <c r="L135" s="38" t="e">
        <f t="shared" ca="1" si="9"/>
        <v>#NAME?</v>
      </c>
      <c r="M135" s="39" t="str">
        <f t="shared" si="10"/>
        <v>مستجد</v>
      </c>
      <c r="N135" s="40" t="str">
        <f t="shared" si="11"/>
        <v>مسلم</v>
      </c>
    </row>
    <row r="136" spans="2:14" ht="24.95" customHeight="1" x14ac:dyDescent="0.2">
      <c r="B136" s="59">
        <f>IF(D136&lt;&gt;"",SUBTOTAL(3,$D$7:D136),"")</f>
        <v>130</v>
      </c>
      <c r="C136" s="49">
        <v>476025452</v>
      </c>
      <c r="D136" s="52" t="s">
        <v>179</v>
      </c>
      <c r="E136" s="49">
        <v>31103011202499</v>
      </c>
      <c r="F136" s="88"/>
      <c r="G136" s="34" t="str">
        <f t="shared" si="16"/>
        <v>ذكر</v>
      </c>
      <c r="H136" s="45">
        <f t="shared" si="12"/>
        <v>40603</v>
      </c>
      <c r="I136" s="46">
        <f t="shared" si="13"/>
        <v>0</v>
      </c>
      <c r="J136" s="46">
        <f t="shared" si="14"/>
        <v>7</v>
      </c>
      <c r="K136" s="47">
        <f t="shared" si="15"/>
        <v>12</v>
      </c>
      <c r="L136" s="38" t="e">
        <f t="shared" ref="L136:L199" ca="1" si="17">Kh_Father_Name(D136)</f>
        <v>#NAME?</v>
      </c>
      <c r="M136" s="39" t="str">
        <f t="shared" ref="M136:M199" si="18">IF(G136="", "", IFERROR(IF(LEFT(G136,1)="ا","مستجده","مستجد"),""))</f>
        <v>مستجد</v>
      </c>
      <c r="N136" s="40" t="str">
        <f t="shared" ref="N136:N199" si="19">IF(G136="", "", IFERROR(IF(LEFT(G136,1)="ا","مسلمه","مسلم"),""))</f>
        <v>مسلم</v>
      </c>
    </row>
    <row r="137" spans="2:14" ht="24.95" customHeight="1" x14ac:dyDescent="0.2">
      <c r="B137" s="59">
        <f>IF(D137&lt;&gt;"",SUBTOTAL(3,$D$7:D137),"")</f>
        <v>131</v>
      </c>
      <c r="C137" s="60">
        <v>475675307</v>
      </c>
      <c r="D137" s="52" t="s">
        <v>180</v>
      </c>
      <c r="E137" s="49">
        <v>31103101202897</v>
      </c>
      <c r="F137" s="88"/>
      <c r="G137" s="34" t="str">
        <f t="shared" si="16"/>
        <v>ذكر</v>
      </c>
      <c r="H137" s="45">
        <f t="shared" ref="H137:H200" si="20">IF(E137="","",DATE(IF(LEFT(E137,1)*1=3,20,19)&amp;MID(E137,2,2),MID(E137,4,2),MID(E137,6,2)))</f>
        <v>40612</v>
      </c>
      <c r="I137" s="46">
        <f t="shared" ref="I137:I200" si="21">IFERROR(DATEDIF(H137,$I$5,"md"),"")</f>
        <v>21</v>
      </c>
      <c r="J137" s="46">
        <f t="shared" ref="J137:J200" si="22">IFERROR(DATEDIF(H137,$I$5,"ym"),"")</f>
        <v>6</v>
      </c>
      <c r="K137" s="47">
        <f t="shared" ref="K137:K200" si="23">IFERROR(DATEDIF(H137,$I$5,"y"),"")</f>
        <v>12</v>
      </c>
      <c r="L137" s="38" t="e">
        <f t="shared" ca="1" si="17"/>
        <v>#NAME?</v>
      </c>
      <c r="M137" s="39" t="str">
        <f t="shared" si="18"/>
        <v>مستجد</v>
      </c>
      <c r="N137" s="40" t="str">
        <f t="shared" si="19"/>
        <v>مسلم</v>
      </c>
    </row>
    <row r="138" spans="2:14" ht="24.95" customHeight="1" x14ac:dyDescent="0.2">
      <c r="B138" s="59">
        <f>IF(D138&lt;&gt;"",SUBTOTAL(3,$D$7:D138),"")</f>
        <v>132</v>
      </c>
      <c r="C138" s="49">
        <v>476025232</v>
      </c>
      <c r="D138" s="52" t="s">
        <v>181</v>
      </c>
      <c r="E138" s="49">
        <v>31011261301652</v>
      </c>
      <c r="F138" s="88"/>
      <c r="G138" s="34" t="str">
        <f t="shared" si="16"/>
        <v>ذكر</v>
      </c>
      <c r="H138" s="45">
        <f t="shared" si="20"/>
        <v>40508</v>
      </c>
      <c r="I138" s="46">
        <f t="shared" si="21"/>
        <v>5</v>
      </c>
      <c r="J138" s="46">
        <f t="shared" si="22"/>
        <v>10</v>
      </c>
      <c r="K138" s="47">
        <f t="shared" si="23"/>
        <v>12</v>
      </c>
      <c r="L138" s="38" t="e">
        <f t="shared" ca="1" si="17"/>
        <v>#NAME?</v>
      </c>
      <c r="M138" s="39" t="str">
        <f t="shared" si="18"/>
        <v>مستجد</v>
      </c>
      <c r="N138" s="40" t="str">
        <f t="shared" si="19"/>
        <v>مسلم</v>
      </c>
    </row>
    <row r="139" spans="2:14" ht="24.95" customHeight="1" x14ac:dyDescent="0.2">
      <c r="B139" s="59">
        <f>IF(D139&lt;&gt;"",SUBTOTAL(3,$D$7:D139),"")</f>
        <v>133</v>
      </c>
      <c r="C139" s="42">
        <v>486506207</v>
      </c>
      <c r="D139" s="43" t="s">
        <v>182</v>
      </c>
      <c r="E139" s="42">
        <v>31111161202694</v>
      </c>
      <c r="F139" s="89"/>
      <c r="G139" s="44" t="str">
        <f t="shared" si="16"/>
        <v>ذكر</v>
      </c>
      <c r="H139" s="45">
        <f t="shared" si="20"/>
        <v>40863</v>
      </c>
      <c r="I139" s="46">
        <f t="shared" si="21"/>
        <v>15</v>
      </c>
      <c r="J139" s="46">
        <f t="shared" si="22"/>
        <v>10</v>
      </c>
      <c r="K139" s="47">
        <f t="shared" si="23"/>
        <v>11</v>
      </c>
      <c r="L139" s="38" t="e">
        <f t="shared" ca="1" si="17"/>
        <v>#NAME?</v>
      </c>
      <c r="M139" s="39" t="str">
        <f t="shared" si="18"/>
        <v>مستجد</v>
      </c>
      <c r="N139" s="40" t="str">
        <f t="shared" si="19"/>
        <v>مسلم</v>
      </c>
    </row>
    <row r="140" spans="2:14" ht="24.95" customHeight="1" x14ac:dyDescent="0.2">
      <c r="B140" s="59">
        <f>IF(D140&lt;&gt;"",SUBTOTAL(3,$D$7:D140),"")</f>
        <v>134</v>
      </c>
      <c r="C140" s="49">
        <v>472446600</v>
      </c>
      <c r="D140" s="52" t="s">
        <v>183</v>
      </c>
      <c r="E140" s="49">
        <v>31108061201932</v>
      </c>
      <c r="F140" s="88"/>
      <c r="G140" s="34" t="str">
        <f t="shared" si="16"/>
        <v>ذكر</v>
      </c>
      <c r="H140" s="45">
        <f t="shared" si="20"/>
        <v>40761</v>
      </c>
      <c r="I140" s="46">
        <f t="shared" si="21"/>
        <v>25</v>
      </c>
      <c r="J140" s="46">
        <f t="shared" si="22"/>
        <v>1</v>
      </c>
      <c r="K140" s="47">
        <f t="shared" si="23"/>
        <v>12</v>
      </c>
      <c r="L140" s="38" t="e">
        <f t="shared" ca="1" si="17"/>
        <v>#NAME?</v>
      </c>
      <c r="M140" s="39" t="str">
        <f t="shared" si="18"/>
        <v>مستجد</v>
      </c>
      <c r="N140" s="40" t="str">
        <f t="shared" si="19"/>
        <v>مسلم</v>
      </c>
    </row>
    <row r="141" spans="2:14" ht="24.95" customHeight="1" x14ac:dyDescent="0.2">
      <c r="B141" s="59">
        <f>IF(D141&lt;&gt;"",SUBTOTAL(3,$D$7:D141),"")</f>
        <v>135</v>
      </c>
      <c r="C141" s="49">
        <v>472446370</v>
      </c>
      <c r="D141" s="50" t="s">
        <v>184</v>
      </c>
      <c r="E141" s="49">
        <v>31105231201216</v>
      </c>
      <c r="F141" s="88"/>
      <c r="G141" s="34" t="str">
        <f t="shared" si="16"/>
        <v>ذكر</v>
      </c>
      <c r="H141" s="45">
        <f t="shared" si="20"/>
        <v>40686</v>
      </c>
      <c r="I141" s="46">
        <f t="shared" si="21"/>
        <v>8</v>
      </c>
      <c r="J141" s="46">
        <f t="shared" si="22"/>
        <v>4</v>
      </c>
      <c r="K141" s="47">
        <f t="shared" si="23"/>
        <v>12</v>
      </c>
      <c r="L141" s="38" t="e">
        <f t="shared" ca="1" si="17"/>
        <v>#NAME?</v>
      </c>
      <c r="M141" s="39" t="str">
        <f t="shared" si="18"/>
        <v>مستجد</v>
      </c>
      <c r="N141" s="40" t="str">
        <f t="shared" si="19"/>
        <v>مسلم</v>
      </c>
    </row>
    <row r="142" spans="2:14" ht="24.95" customHeight="1" x14ac:dyDescent="0.2">
      <c r="B142" s="59">
        <f>IF(D142&lt;&gt;"",SUBTOTAL(3,$D$7:D142),"")</f>
        <v>136</v>
      </c>
      <c r="C142" s="49">
        <v>476025855</v>
      </c>
      <c r="D142" s="52" t="s">
        <v>185</v>
      </c>
      <c r="E142" s="49">
        <v>31103101202854</v>
      </c>
      <c r="F142" s="88"/>
      <c r="G142" s="34" t="str">
        <f t="shared" si="16"/>
        <v>ذكر</v>
      </c>
      <c r="H142" s="45">
        <f t="shared" si="20"/>
        <v>40612</v>
      </c>
      <c r="I142" s="46">
        <f t="shared" si="21"/>
        <v>21</v>
      </c>
      <c r="J142" s="46">
        <f t="shared" si="22"/>
        <v>6</v>
      </c>
      <c r="K142" s="47">
        <f t="shared" si="23"/>
        <v>12</v>
      </c>
      <c r="L142" s="38" t="e">
        <f t="shared" ca="1" si="17"/>
        <v>#NAME?</v>
      </c>
      <c r="M142" s="39" t="str">
        <f t="shared" si="18"/>
        <v>مستجد</v>
      </c>
      <c r="N142" s="40" t="str">
        <f t="shared" si="19"/>
        <v>مسلم</v>
      </c>
    </row>
    <row r="143" spans="2:14" ht="24.95" customHeight="1" x14ac:dyDescent="0.2">
      <c r="B143" s="59">
        <f>IF(D143&lt;&gt;"",SUBTOTAL(3,$D$7:D143),"")</f>
        <v>137</v>
      </c>
      <c r="C143" s="49">
        <v>476030326</v>
      </c>
      <c r="D143" s="52" t="s">
        <v>186</v>
      </c>
      <c r="E143" s="49">
        <v>31011201201691</v>
      </c>
      <c r="F143" s="88"/>
      <c r="G143" s="34" t="str">
        <f t="shared" si="16"/>
        <v>ذكر</v>
      </c>
      <c r="H143" s="45">
        <f t="shared" si="20"/>
        <v>40502</v>
      </c>
      <c r="I143" s="46">
        <f t="shared" si="21"/>
        <v>11</v>
      </c>
      <c r="J143" s="46">
        <f t="shared" si="22"/>
        <v>10</v>
      </c>
      <c r="K143" s="47">
        <f t="shared" si="23"/>
        <v>12</v>
      </c>
      <c r="L143" s="38" t="e">
        <f t="shared" ca="1" si="17"/>
        <v>#NAME?</v>
      </c>
      <c r="M143" s="39" t="str">
        <f t="shared" si="18"/>
        <v>مستجد</v>
      </c>
      <c r="N143" s="40" t="str">
        <f t="shared" si="19"/>
        <v>مسلم</v>
      </c>
    </row>
    <row r="144" spans="2:14" ht="24.95" customHeight="1" x14ac:dyDescent="0.2">
      <c r="B144" s="59">
        <f>IF(D144&lt;&gt;"",SUBTOTAL(3,$D$7:D144),"")</f>
        <v>138</v>
      </c>
      <c r="C144" s="56">
        <v>486523076</v>
      </c>
      <c r="D144" s="57" t="s">
        <v>187</v>
      </c>
      <c r="E144" s="56">
        <v>31103231200659</v>
      </c>
      <c r="F144" s="90"/>
      <c r="G144" s="58" t="str">
        <f t="shared" si="16"/>
        <v>ذكر</v>
      </c>
      <c r="H144" s="45">
        <f t="shared" si="20"/>
        <v>40625</v>
      </c>
      <c r="I144" s="46">
        <f t="shared" si="21"/>
        <v>8</v>
      </c>
      <c r="J144" s="46">
        <f t="shared" si="22"/>
        <v>6</v>
      </c>
      <c r="K144" s="47">
        <f t="shared" si="23"/>
        <v>12</v>
      </c>
      <c r="L144" s="38" t="e">
        <f t="shared" ca="1" si="17"/>
        <v>#NAME?</v>
      </c>
      <c r="M144" s="39" t="str">
        <f t="shared" si="18"/>
        <v>مستجد</v>
      </c>
      <c r="N144" s="40" t="str">
        <f t="shared" si="19"/>
        <v>مسلم</v>
      </c>
    </row>
    <row r="145" spans="2:14" ht="24.95" customHeight="1" x14ac:dyDescent="0.2">
      <c r="B145" s="59">
        <f>IF(D145&lt;&gt;"",SUBTOTAL(3,$D$7:D145),"")</f>
        <v>139</v>
      </c>
      <c r="C145" s="42">
        <v>475676030</v>
      </c>
      <c r="D145" s="43" t="s">
        <v>188</v>
      </c>
      <c r="E145" s="42">
        <v>31108081209832</v>
      </c>
      <c r="F145" s="89"/>
      <c r="G145" s="44" t="str">
        <f t="shared" si="16"/>
        <v>ذكر</v>
      </c>
      <c r="H145" s="45">
        <f t="shared" si="20"/>
        <v>40763</v>
      </c>
      <c r="I145" s="46">
        <f t="shared" si="21"/>
        <v>23</v>
      </c>
      <c r="J145" s="46">
        <f t="shared" si="22"/>
        <v>1</v>
      </c>
      <c r="K145" s="47">
        <f t="shared" si="23"/>
        <v>12</v>
      </c>
      <c r="L145" s="38" t="e">
        <f t="shared" ca="1" si="17"/>
        <v>#NAME?</v>
      </c>
      <c r="M145" s="39" t="str">
        <f t="shared" si="18"/>
        <v>مستجد</v>
      </c>
      <c r="N145" s="40" t="str">
        <f t="shared" si="19"/>
        <v>مسلم</v>
      </c>
    </row>
    <row r="146" spans="2:14" ht="24.95" customHeight="1" x14ac:dyDescent="0.2">
      <c r="B146" s="59">
        <f>IF(D146&lt;&gt;"",SUBTOTAL(3,$D$7:D146),"")</f>
        <v>140</v>
      </c>
      <c r="C146" s="49">
        <v>476314952</v>
      </c>
      <c r="D146" s="52" t="s">
        <v>189</v>
      </c>
      <c r="E146" s="49">
        <v>31106151201335</v>
      </c>
      <c r="F146" s="88"/>
      <c r="G146" s="34" t="str">
        <f t="shared" si="16"/>
        <v>ذكر</v>
      </c>
      <c r="H146" s="45">
        <f t="shared" si="20"/>
        <v>40709</v>
      </c>
      <c r="I146" s="46">
        <f t="shared" si="21"/>
        <v>16</v>
      </c>
      <c r="J146" s="46">
        <f t="shared" si="22"/>
        <v>3</v>
      </c>
      <c r="K146" s="47">
        <f t="shared" si="23"/>
        <v>12</v>
      </c>
      <c r="L146" s="38" t="e">
        <f t="shared" ca="1" si="17"/>
        <v>#NAME?</v>
      </c>
      <c r="M146" s="39" t="str">
        <f t="shared" si="18"/>
        <v>مستجد</v>
      </c>
      <c r="N146" s="40" t="str">
        <f t="shared" si="19"/>
        <v>مسلم</v>
      </c>
    </row>
    <row r="147" spans="2:14" ht="24.95" customHeight="1" x14ac:dyDescent="0.2">
      <c r="B147" s="59">
        <f>IF(D147&lt;&gt;"",SUBTOTAL(3,$D$7:D147),"")</f>
        <v>141</v>
      </c>
      <c r="C147" s="49">
        <v>476030467</v>
      </c>
      <c r="D147" s="52" t="s">
        <v>190</v>
      </c>
      <c r="E147" s="49">
        <v>31012021203757</v>
      </c>
      <c r="F147" s="88"/>
      <c r="G147" s="34" t="str">
        <f t="shared" si="16"/>
        <v>ذكر</v>
      </c>
      <c r="H147" s="45">
        <f t="shared" si="20"/>
        <v>40514</v>
      </c>
      <c r="I147" s="46">
        <f t="shared" si="21"/>
        <v>29</v>
      </c>
      <c r="J147" s="46">
        <f t="shared" si="22"/>
        <v>9</v>
      </c>
      <c r="K147" s="47">
        <f t="shared" si="23"/>
        <v>12</v>
      </c>
      <c r="L147" s="38" t="e">
        <f t="shared" ca="1" si="17"/>
        <v>#NAME?</v>
      </c>
      <c r="M147" s="39" t="str">
        <f t="shared" si="18"/>
        <v>مستجد</v>
      </c>
      <c r="N147" s="40" t="str">
        <f t="shared" si="19"/>
        <v>مسلم</v>
      </c>
    </row>
    <row r="148" spans="2:14" ht="24.95" customHeight="1" x14ac:dyDescent="0.2">
      <c r="B148" s="59">
        <f>IF(D148&lt;&gt;"",SUBTOTAL(3,$D$7:D148),"")</f>
        <v>142</v>
      </c>
      <c r="C148" s="56">
        <v>469075412</v>
      </c>
      <c r="D148" s="57" t="s">
        <v>191</v>
      </c>
      <c r="E148" s="56">
        <v>31107241203597</v>
      </c>
      <c r="F148" s="90"/>
      <c r="G148" s="58" t="str">
        <f t="shared" si="16"/>
        <v>ذكر</v>
      </c>
      <c r="H148" s="45">
        <f t="shared" si="20"/>
        <v>40748</v>
      </c>
      <c r="I148" s="46">
        <f t="shared" si="21"/>
        <v>7</v>
      </c>
      <c r="J148" s="46">
        <f t="shared" si="22"/>
        <v>2</v>
      </c>
      <c r="K148" s="47">
        <f t="shared" si="23"/>
        <v>12</v>
      </c>
      <c r="L148" s="38" t="e">
        <f t="shared" ca="1" si="17"/>
        <v>#NAME?</v>
      </c>
      <c r="M148" s="39" t="str">
        <f t="shared" si="18"/>
        <v>مستجد</v>
      </c>
      <c r="N148" s="40" t="str">
        <f t="shared" si="19"/>
        <v>مسلم</v>
      </c>
    </row>
    <row r="149" spans="2:14" ht="24.95" customHeight="1" x14ac:dyDescent="0.2">
      <c r="B149" s="59">
        <f>IF(D149&lt;&gt;"",SUBTOTAL(3,$D$7:D149),"")</f>
        <v>143</v>
      </c>
      <c r="C149" s="49">
        <v>486507544</v>
      </c>
      <c r="D149" s="50" t="s">
        <v>192</v>
      </c>
      <c r="E149" s="49">
        <v>31110111200732</v>
      </c>
      <c r="F149" s="88"/>
      <c r="G149" s="34" t="str">
        <f t="shared" si="16"/>
        <v>ذكر</v>
      </c>
      <c r="H149" s="45">
        <f t="shared" si="20"/>
        <v>40827</v>
      </c>
      <c r="I149" s="46">
        <f t="shared" si="21"/>
        <v>20</v>
      </c>
      <c r="J149" s="46">
        <f t="shared" si="22"/>
        <v>11</v>
      </c>
      <c r="K149" s="47">
        <f t="shared" si="23"/>
        <v>11</v>
      </c>
      <c r="L149" s="38" t="e">
        <f t="shared" ca="1" si="17"/>
        <v>#NAME?</v>
      </c>
      <c r="M149" s="39" t="str">
        <f t="shared" si="18"/>
        <v>مستجد</v>
      </c>
      <c r="N149" s="40" t="str">
        <f t="shared" si="19"/>
        <v>مسلم</v>
      </c>
    </row>
    <row r="150" spans="2:14" ht="24.95" customHeight="1" x14ac:dyDescent="0.2">
      <c r="B150" s="59">
        <f>IF(D150&lt;&gt;"",SUBTOTAL(3,$D$7:D150),"")</f>
        <v>144</v>
      </c>
      <c r="C150" s="49">
        <v>476057936</v>
      </c>
      <c r="D150" s="52" t="s">
        <v>193</v>
      </c>
      <c r="E150" s="49">
        <v>31109011210732</v>
      </c>
      <c r="F150" s="88"/>
      <c r="G150" s="34" t="str">
        <f t="shared" si="16"/>
        <v>ذكر</v>
      </c>
      <c r="H150" s="45">
        <f t="shared" si="20"/>
        <v>40787</v>
      </c>
      <c r="I150" s="46">
        <f t="shared" si="21"/>
        <v>0</v>
      </c>
      <c r="J150" s="46">
        <f t="shared" si="22"/>
        <v>1</v>
      </c>
      <c r="K150" s="47">
        <f t="shared" si="23"/>
        <v>12</v>
      </c>
      <c r="L150" s="38" t="e">
        <f t="shared" ca="1" si="17"/>
        <v>#NAME?</v>
      </c>
      <c r="M150" s="39" t="str">
        <f t="shared" si="18"/>
        <v>مستجد</v>
      </c>
      <c r="N150" s="40" t="str">
        <f t="shared" si="19"/>
        <v>مسلم</v>
      </c>
    </row>
    <row r="151" spans="2:14" ht="24.95" customHeight="1" x14ac:dyDescent="0.2">
      <c r="B151" s="59">
        <f>IF(D151&lt;&gt;"",SUBTOTAL(3,$D$7:D151),"")</f>
        <v>145</v>
      </c>
      <c r="C151" s="42">
        <v>472289413</v>
      </c>
      <c r="D151" s="43" t="s">
        <v>194</v>
      </c>
      <c r="E151" s="42">
        <v>31109281203711</v>
      </c>
      <c r="F151" s="89"/>
      <c r="G151" s="44" t="str">
        <f t="shared" si="16"/>
        <v>ذكر</v>
      </c>
      <c r="H151" s="45">
        <f t="shared" si="20"/>
        <v>40814</v>
      </c>
      <c r="I151" s="46">
        <f t="shared" si="21"/>
        <v>3</v>
      </c>
      <c r="J151" s="46">
        <f t="shared" si="22"/>
        <v>0</v>
      </c>
      <c r="K151" s="47">
        <f t="shared" si="23"/>
        <v>12</v>
      </c>
      <c r="L151" s="38" t="e">
        <f t="shared" ca="1" si="17"/>
        <v>#NAME?</v>
      </c>
      <c r="M151" s="39" t="str">
        <f t="shared" si="18"/>
        <v>مستجد</v>
      </c>
      <c r="N151" s="40" t="str">
        <f t="shared" si="19"/>
        <v>مسلم</v>
      </c>
    </row>
    <row r="152" spans="2:14" ht="24.95" customHeight="1" x14ac:dyDescent="0.2">
      <c r="B152" s="59">
        <f>IF(D152&lt;&gt;"",SUBTOTAL(3,$D$7:D152),"")</f>
        <v>146</v>
      </c>
      <c r="C152" s="49">
        <v>476026069</v>
      </c>
      <c r="D152" s="52" t="s">
        <v>195</v>
      </c>
      <c r="E152" s="49">
        <v>31011111206937</v>
      </c>
      <c r="F152" s="88"/>
      <c r="G152" s="34" t="str">
        <f t="shared" si="16"/>
        <v>ذكر</v>
      </c>
      <c r="H152" s="45">
        <f t="shared" si="20"/>
        <v>40493</v>
      </c>
      <c r="I152" s="46">
        <f t="shared" si="21"/>
        <v>20</v>
      </c>
      <c r="J152" s="46">
        <f t="shared" si="22"/>
        <v>10</v>
      </c>
      <c r="K152" s="47">
        <f t="shared" si="23"/>
        <v>12</v>
      </c>
      <c r="L152" s="38" t="e">
        <f t="shared" ca="1" si="17"/>
        <v>#NAME?</v>
      </c>
      <c r="M152" s="39" t="str">
        <f t="shared" si="18"/>
        <v>مستجد</v>
      </c>
      <c r="N152" s="40" t="str">
        <f t="shared" si="19"/>
        <v>مسلم</v>
      </c>
    </row>
    <row r="153" spans="2:14" ht="24.95" customHeight="1" x14ac:dyDescent="0.2">
      <c r="B153" s="59">
        <f>IF(D153&lt;&gt;"",SUBTOTAL(3,$D$7:D153),"")</f>
        <v>147</v>
      </c>
      <c r="C153" s="60">
        <v>475675923</v>
      </c>
      <c r="D153" s="52" t="s">
        <v>196</v>
      </c>
      <c r="E153" s="49">
        <v>31105101201516</v>
      </c>
      <c r="F153" s="88"/>
      <c r="G153" s="34" t="str">
        <f t="shared" si="16"/>
        <v>ذكر</v>
      </c>
      <c r="H153" s="45">
        <f t="shared" si="20"/>
        <v>40673</v>
      </c>
      <c r="I153" s="46">
        <f t="shared" si="21"/>
        <v>21</v>
      </c>
      <c r="J153" s="46">
        <f t="shared" si="22"/>
        <v>4</v>
      </c>
      <c r="K153" s="47">
        <f t="shared" si="23"/>
        <v>12</v>
      </c>
      <c r="L153" s="38" t="e">
        <f t="shared" ca="1" si="17"/>
        <v>#NAME?</v>
      </c>
      <c r="M153" s="39" t="str">
        <f t="shared" si="18"/>
        <v>مستجد</v>
      </c>
      <c r="N153" s="40" t="str">
        <f t="shared" si="19"/>
        <v>مسلم</v>
      </c>
    </row>
    <row r="154" spans="2:14" ht="24.95" customHeight="1" x14ac:dyDescent="0.2">
      <c r="B154" s="59">
        <f>IF(D154&lt;&gt;"",SUBTOTAL(3,$D$7:D154),"")</f>
        <v>148</v>
      </c>
      <c r="C154" s="49">
        <v>476025277</v>
      </c>
      <c r="D154" s="52" t="s">
        <v>197</v>
      </c>
      <c r="E154" s="49">
        <v>31107071201055</v>
      </c>
      <c r="F154" s="88"/>
      <c r="G154" s="34" t="str">
        <f t="shared" si="16"/>
        <v>ذكر</v>
      </c>
      <c r="H154" s="45">
        <f t="shared" si="20"/>
        <v>40731</v>
      </c>
      <c r="I154" s="46">
        <f t="shared" si="21"/>
        <v>24</v>
      </c>
      <c r="J154" s="46">
        <f t="shared" si="22"/>
        <v>2</v>
      </c>
      <c r="K154" s="47">
        <f t="shared" si="23"/>
        <v>12</v>
      </c>
      <c r="L154" s="38" t="e">
        <f t="shared" ca="1" si="17"/>
        <v>#NAME?</v>
      </c>
      <c r="M154" s="39" t="str">
        <f t="shared" si="18"/>
        <v>مستجد</v>
      </c>
      <c r="N154" s="40" t="str">
        <f t="shared" si="19"/>
        <v>مسلم</v>
      </c>
    </row>
    <row r="155" spans="2:14" ht="24.95" customHeight="1" x14ac:dyDescent="0.2">
      <c r="B155" s="59">
        <f>IF(D155&lt;&gt;"",SUBTOTAL(3,$D$7:D155),"")</f>
        <v>149</v>
      </c>
      <c r="C155" s="63">
        <v>476022604</v>
      </c>
      <c r="D155" s="43" t="s">
        <v>198</v>
      </c>
      <c r="E155" s="42">
        <v>31102231200814</v>
      </c>
      <c r="F155" s="89"/>
      <c r="G155" s="44" t="str">
        <f t="shared" si="16"/>
        <v>ذكر</v>
      </c>
      <c r="H155" s="45">
        <f t="shared" si="20"/>
        <v>40597</v>
      </c>
      <c r="I155" s="46">
        <f t="shared" si="21"/>
        <v>8</v>
      </c>
      <c r="J155" s="46">
        <f t="shared" si="22"/>
        <v>7</v>
      </c>
      <c r="K155" s="47">
        <f t="shared" si="23"/>
        <v>12</v>
      </c>
      <c r="L155" s="38" t="e">
        <f t="shared" ca="1" si="17"/>
        <v>#NAME?</v>
      </c>
      <c r="M155" s="39" t="str">
        <f t="shared" si="18"/>
        <v>مستجد</v>
      </c>
      <c r="N155" s="40" t="str">
        <f t="shared" si="19"/>
        <v>مسلم</v>
      </c>
    </row>
    <row r="156" spans="2:14" ht="24.95" customHeight="1" x14ac:dyDescent="0.2">
      <c r="B156" s="59">
        <f>IF(D156&lt;&gt;"",SUBTOTAL(3,$D$7:D156),"")</f>
        <v>150</v>
      </c>
      <c r="C156" s="49">
        <v>476058625</v>
      </c>
      <c r="D156" s="52" t="s">
        <v>199</v>
      </c>
      <c r="E156" s="49">
        <v>31108291202296</v>
      </c>
      <c r="F156" s="88"/>
      <c r="G156" s="34" t="str">
        <f t="shared" si="16"/>
        <v>ذكر</v>
      </c>
      <c r="H156" s="45">
        <f t="shared" si="20"/>
        <v>40784</v>
      </c>
      <c r="I156" s="46">
        <f t="shared" si="21"/>
        <v>2</v>
      </c>
      <c r="J156" s="46">
        <f t="shared" si="22"/>
        <v>1</v>
      </c>
      <c r="K156" s="47">
        <f t="shared" si="23"/>
        <v>12</v>
      </c>
      <c r="L156" s="38" t="e">
        <f t="shared" ca="1" si="17"/>
        <v>#NAME?</v>
      </c>
      <c r="M156" s="39" t="str">
        <f t="shared" si="18"/>
        <v>مستجد</v>
      </c>
      <c r="N156" s="40" t="str">
        <f t="shared" si="19"/>
        <v>مسلم</v>
      </c>
    </row>
    <row r="157" spans="2:14" ht="24.95" customHeight="1" x14ac:dyDescent="0.2">
      <c r="B157" s="59">
        <f>IF(D157&lt;&gt;"",SUBTOTAL(3,$D$7:D157),"")</f>
        <v>151</v>
      </c>
      <c r="C157" s="56">
        <v>476025492</v>
      </c>
      <c r="D157" s="57" t="s">
        <v>200</v>
      </c>
      <c r="E157" s="56">
        <v>31105011212675</v>
      </c>
      <c r="F157" s="90"/>
      <c r="G157" s="58" t="str">
        <f t="shared" si="16"/>
        <v>ذكر</v>
      </c>
      <c r="H157" s="45">
        <f t="shared" si="20"/>
        <v>40664</v>
      </c>
      <c r="I157" s="46">
        <f t="shared" si="21"/>
        <v>0</v>
      </c>
      <c r="J157" s="46">
        <f t="shared" si="22"/>
        <v>5</v>
      </c>
      <c r="K157" s="47">
        <f t="shared" si="23"/>
        <v>12</v>
      </c>
      <c r="L157" s="38" t="e">
        <f t="shared" ca="1" si="17"/>
        <v>#NAME?</v>
      </c>
      <c r="M157" s="39" t="str">
        <f t="shared" si="18"/>
        <v>مستجد</v>
      </c>
      <c r="N157" s="40" t="str">
        <f t="shared" si="19"/>
        <v>مسلم</v>
      </c>
    </row>
    <row r="158" spans="2:14" ht="24.95" customHeight="1" x14ac:dyDescent="0.2">
      <c r="B158" s="59">
        <f>IF(D158&lt;&gt;"",SUBTOTAL(3,$D$7:D158),"")</f>
        <v>152</v>
      </c>
      <c r="C158" s="56">
        <v>469064206</v>
      </c>
      <c r="D158" s="57" t="s">
        <v>201</v>
      </c>
      <c r="E158" s="56">
        <v>31102051205079</v>
      </c>
      <c r="F158" s="90"/>
      <c r="G158" s="58" t="str">
        <f t="shared" si="16"/>
        <v>ذكر</v>
      </c>
      <c r="H158" s="45">
        <f t="shared" si="20"/>
        <v>40579</v>
      </c>
      <c r="I158" s="46">
        <f t="shared" si="21"/>
        <v>26</v>
      </c>
      <c r="J158" s="46">
        <f t="shared" si="22"/>
        <v>7</v>
      </c>
      <c r="K158" s="47">
        <f t="shared" si="23"/>
        <v>12</v>
      </c>
      <c r="L158" s="38" t="e">
        <f t="shared" ca="1" si="17"/>
        <v>#NAME?</v>
      </c>
      <c r="M158" s="39" t="str">
        <f t="shared" si="18"/>
        <v>مستجد</v>
      </c>
      <c r="N158" s="40" t="str">
        <f t="shared" si="19"/>
        <v>مسلم</v>
      </c>
    </row>
    <row r="159" spans="2:14" ht="24.95" customHeight="1" x14ac:dyDescent="0.2">
      <c r="B159" s="59">
        <f>IF(D159&lt;&gt;"",SUBTOTAL(3,$D$7:D159),"")</f>
        <v>153</v>
      </c>
      <c r="C159" s="56">
        <v>475676018</v>
      </c>
      <c r="D159" s="57" t="s">
        <v>202</v>
      </c>
      <c r="E159" s="56">
        <v>31105051202338</v>
      </c>
      <c r="F159" s="90"/>
      <c r="G159" s="58" t="str">
        <f t="shared" si="16"/>
        <v>ذكر</v>
      </c>
      <c r="H159" s="45">
        <f t="shared" si="20"/>
        <v>40668</v>
      </c>
      <c r="I159" s="46">
        <f t="shared" si="21"/>
        <v>26</v>
      </c>
      <c r="J159" s="46">
        <f t="shared" si="22"/>
        <v>4</v>
      </c>
      <c r="K159" s="47">
        <f t="shared" si="23"/>
        <v>12</v>
      </c>
      <c r="L159" s="38" t="e">
        <f t="shared" ca="1" si="17"/>
        <v>#NAME?</v>
      </c>
      <c r="M159" s="39" t="str">
        <f t="shared" si="18"/>
        <v>مستجد</v>
      </c>
      <c r="N159" s="40" t="str">
        <f t="shared" si="19"/>
        <v>مسلم</v>
      </c>
    </row>
    <row r="160" spans="2:14" ht="24.95" customHeight="1" x14ac:dyDescent="0.2">
      <c r="B160" s="59" t="str">
        <f>IF(D160&lt;&gt;"",SUBTOTAL(3,$D$7:D160),"")</f>
        <v/>
      </c>
      <c r="C160" s="64"/>
      <c r="D160" s="65"/>
      <c r="E160" s="66"/>
      <c r="F160" s="91"/>
      <c r="G160" s="67" t="str">
        <f t="shared" si="16"/>
        <v/>
      </c>
      <c r="H160" s="45" t="str">
        <f t="shared" si="20"/>
        <v/>
      </c>
      <c r="I160" s="46" t="str">
        <f t="shared" si="21"/>
        <v/>
      </c>
      <c r="J160" s="46" t="str">
        <f t="shared" si="22"/>
        <v/>
      </c>
      <c r="K160" s="47" t="str">
        <f t="shared" si="23"/>
        <v/>
      </c>
      <c r="L160" s="38" t="e">
        <f t="shared" ca="1" si="17"/>
        <v>#NAME?</v>
      </c>
      <c r="M160" s="39" t="str">
        <f t="shared" si="18"/>
        <v/>
      </c>
      <c r="N160" s="40" t="str">
        <f t="shared" si="19"/>
        <v/>
      </c>
    </row>
    <row r="161" spans="2:14" ht="24.95" customHeight="1" x14ac:dyDescent="0.2">
      <c r="B161" s="59" t="str">
        <f>IF(D161&lt;&gt;"",SUBTOTAL(3,$D$7:D161),"")</f>
        <v/>
      </c>
      <c r="C161" s="68"/>
      <c r="D161" s="65"/>
      <c r="E161" s="66"/>
      <c r="F161" s="91"/>
      <c r="G161" s="67" t="str">
        <f t="shared" si="16"/>
        <v/>
      </c>
      <c r="H161" s="45" t="str">
        <f t="shared" si="20"/>
        <v/>
      </c>
      <c r="I161" s="46" t="str">
        <f t="shared" si="21"/>
        <v/>
      </c>
      <c r="J161" s="46" t="str">
        <f t="shared" si="22"/>
        <v/>
      </c>
      <c r="K161" s="47" t="str">
        <f t="shared" si="23"/>
        <v/>
      </c>
      <c r="L161" s="38" t="e">
        <f t="shared" ca="1" si="17"/>
        <v>#NAME?</v>
      </c>
      <c r="M161" s="39" t="str">
        <f t="shared" si="18"/>
        <v/>
      </c>
      <c r="N161" s="40" t="str">
        <f t="shared" si="19"/>
        <v/>
      </c>
    </row>
    <row r="162" spans="2:14" ht="24.95" customHeight="1" x14ac:dyDescent="0.2">
      <c r="B162" s="59" t="str">
        <f>IF(D162&lt;&gt;"",SUBTOTAL(3,$D$7:D162),"")</f>
        <v/>
      </c>
      <c r="C162" s="64"/>
      <c r="D162" s="69"/>
      <c r="E162" s="66"/>
      <c r="F162" s="91"/>
      <c r="G162" s="67" t="str">
        <f t="shared" si="16"/>
        <v/>
      </c>
      <c r="H162" s="45" t="str">
        <f t="shared" si="20"/>
        <v/>
      </c>
      <c r="I162" s="46" t="str">
        <f t="shared" si="21"/>
        <v/>
      </c>
      <c r="J162" s="46" t="str">
        <f t="shared" si="22"/>
        <v/>
      </c>
      <c r="K162" s="47" t="str">
        <f t="shared" si="23"/>
        <v/>
      </c>
      <c r="L162" s="38" t="e">
        <f t="shared" ca="1" si="17"/>
        <v>#NAME?</v>
      </c>
      <c r="M162" s="39" t="str">
        <f t="shared" si="18"/>
        <v/>
      </c>
      <c r="N162" s="40" t="str">
        <f t="shared" si="19"/>
        <v/>
      </c>
    </row>
    <row r="163" spans="2:14" ht="24.95" customHeight="1" x14ac:dyDescent="0.2">
      <c r="B163" s="59" t="str">
        <f>IF(D163&lt;&gt;"",SUBTOTAL(3,$D$7:D163),"")</f>
        <v/>
      </c>
      <c r="C163" s="70"/>
      <c r="D163" s="65"/>
      <c r="E163" s="66"/>
      <c r="F163" s="91"/>
      <c r="G163" s="67" t="str">
        <f t="shared" si="16"/>
        <v/>
      </c>
      <c r="H163" s="45" t="str">
        <f t="shared" si="20"/>
        <v/>
      </c>
      <c r="I163" s="46" t="str">
        <f t="shared" si="21"/>
        <v/>
      </c>
      <c r="J163" s="46" t="str">
        <f t="shared" si="22"/>
        <v/>
      </c>
      <c r="K163" s="47" t="str">
        <f t="shared" si="23"/>
        <v/>
      </c>
      <c r="L163" s="38" t="e">
        <f t="shared" ca="1" si="17"/>
        <v>#NAME?</v>
      </c>
      <c r="M163" s="39" t="str">
        <f t="shared" si="18"/>
        <v/>
      </c>
      <c r="N163" s="40" t="str">
        <f t="shared" si="19"/>
        <v/>
      </c>
    </row>
    <row r="164" spans="2:14" ht="24.95" customHeight="1" x14ac:dyDescent="0.2">
      <c r="B164" s="59" t="str">
        <f>IF(D164&lt;&gt;"",SUBTOTAL(3,$D$7:D164),"")</f>
        <v/>
      </c>
      <c r="C164" s="70"/>
      <c r="D164" s="69"/>
      <c r="E164" s="66"/>
      <c r="F164" s="91"/>
      <c r="G164" s="67" t="str">
        <f t="shared" si="16"/>
        <v/>
      </c>
      <c r="H164" s="45" t="str">
        <f t="shared" si="20"/>
        <v/>
      </c>
      <c r="I164" s="46" t="str">
        <f t="shared" si="21"/>
        <v/>
      </c>
      <c r="J164" s="46" t="str">
        <f t="shared" si="22"/>
        <v/>
      </c>
      <c r="K164" s="47" t="str">
        <f t="shared" si="23"/>
        <v/>
      </c>
      <c r="L164" s="38" t="e">
        <f t="shared" ca="1" si="17"/>
        <v>#NAME?</v>
      </c>
      <c r="M164" s="39" t="str">
        <f t="shared" si="18"/>
        <v/>
      </c>
      <c r="N164" s="40" t="str">
        <f t="shared" si="19"/>
        <v/>
      </c>
    </row>
    <row r="165" spans="2:14" ht="24.95" customHeight="1" x14ac:dyDescent="0.2">
      <c r="B165" s="59" t="str">
        <f>IF(D165&lt;&gt;"",SUBTOTAL(3,$D$7:D165),"")</f>
        <v/>
      </c>
      <c r="C165" s="70"/>
      <c r="D165" s="69"/>
      <c r="E165" s="66"/>
      <c r="F165" s="91"/>
      <c r="G165" s="67" t="str">
        <f t="shared" si="16"/>
        <v/>
      </c>
      <c r="H165" s="45" t="str">
        <f t="shared" si="20"/>
        <v/>
      </c>
      <c r="I165" s="46" t="str">
        <f t="shared" si="21"/>
        <v/>
      </c>
      <c r="J165" s="46" t="str">
        <f t="shared" si="22"/>
        <v/>
      </c>
      <c r="K165" s="47" t="str">
        <f t="shared" si="23"/>
        <v/>
      </c>
      <c r="L165" s="38" t="e">
        <f t="shared" ca="1" si="17"/>
        <v>#NAME?</v>
      </c>
      <c r="M165" s="39" t="str">
        <f t="shared" si="18"/>
        <v/>
      </c>
      <c r="N165" s="40" t="str">
        <f t="shared" si="19"/>
        <v/>
      </c>
    </row>
    <row r="166" spans="2:14" ht="24.95" customHeight="1" x14ac:dyDescent="0.2">
      <c r="B166" s="59" t="str">
        <f>IF(D166&lt;&gt;"",SUBTOTAL(3,$D$7:D166),"")</f>
        <v/>
      </c>
      <c r="C166" s="70"/>
      <c r="D166" s="65"/>
      <c r="E166" s="66"/>
      <c r="F166" s="91"/>
      <c r="G166" s="67" t="str">
        <f t="shared" si="16"/>
        <v/>
      </c>
      <c r="H166" s="45" t="str">
        <f t="shared" si="20"/>
        <v/>
      </c>
      <c r="I166" s="46" t="str">
        <f t="shared" si="21"/>
        <v/>
      </c>
      <c r="J166" s="46" t="str">
        <f t="shared" si="22"/>
        <v/>
      </c>
      <c r="K166" s="47" t="str">
        <f t="shared" si="23"/>
        <v/>
      </c>
      <c r="L166" s="38" t="e">
        <f t="shared" ca="1" si="17"/>
        <v>#NAME?</v>
      </c>
      <c r="M166" s="39" t="str">
        <f t="shared" si="18"/>
        <v/>
      </c>
      <c r="N166" s="40" t="str">
        <f t="shared" si="19"/>
        <v/>
      </c>
    </row>
    <row r="167" spans="2:14" ht="24.95" customHeight="1" x14ac:dyDescent="0.2">
      <c r="B167" s="59" t="str">
        <f>IF(D167&lt;&gt;"",SUBTOTAL(3,$D$7:D167),"")</f>
        <v/>
      </c>
      <c r="C167" s="70"/>
      <c r="D167" s="69"/>
      <c r="E167" s="66"/>
      <c r="F167" s="91"/>
      <c r="G167" s="67" t="str">
        <f t="shared" si="16"/>
        <v/>
      </c>
      <c r="H167" s="45" t="str">
        <f t="shared" si="20"/>
        <v/>
      </c>
      <c r="I167" s="46" t="str">
        <f t="shared" si="21"/>
        <v/>
      </c>
      <c r="J167" s="46" t="str">
        <f t="shared" si="22"/>
        <v/>
      </c>
      <c r="K167" s="47" t="str">
        <f t="shared" si="23"/>
        <v/>
      </c>
      <c r="L167" s="38" t="e">
        <f t="shared" ca="1" si="17"/>
        <v>#NAME?</v>
      </c>
      <c r="M167" s="39" t="str">
        <f t="shared" si="18"/>
        <v/>
      </c>
      <c r="N167" s="40" t="str">
        <f t="shared" si="19"/>
        <v/>
      </c>
    </row>
    <row r="168" spans="2:14" ht="24.95" customHeight="1" x14ac:dyDescent="0.2">
      <c r="B168" s="59" t="str">
        <f>IF(D168&lt;&gt;"",SUBTOTAL(3,$D$7:D168),"")</f>
        <v/>
      </c>
      <c r="C168" s="70"/>
      <c r="D168" s="65"/>
      <c r="E168" s="66"/>
      <c r="F168" s="91"/>
      <c r="G168" s="67" t="str">
        <f t="shared" si="16"/>
        <v/>
      </c>
      <c r="H168" s="45" t="str">
        <f t="shared" si="20"/>
        <v/>
      </c>
      <c r="I168" s="46" t="str">
        <f t="shared" si="21"/>
        <v/>
      </c>
      <c r="J168" s="46" t="str">
        <f t="shared" si="22"/>
        <v/>
      </c>
      <c r="K168" s="47" t="str">
        <f t="shared" si="23"/>
        <v/>
      </c>
      <c r="L168" s="38" t="e">
        <f t="shared" ca="1" si="17"/>
        <v>#NAME?</v>
      </c>
      <c r="M168" s="39" t="str">
        <f t="shared" si="18"/>
        <v/>
      </c>
      <c r="N168" s="40" t="str">
        <f t="shared" si="19"/>
        <v/>
      </c>
    </row>
    <row r="169" spans="2:14" ht="24.95" customHeight="1" x14ac:dyDescent="0.2">
      <c r="B169" s="59" t="str">
        <f>IF(D169&lt;&gt;"",SUBTOTAL(3,$D$7:D169),"")</f>
        <v/>
      </c>
      <c r="C169" s="64"/>
      <c r="D169" s="65"/>
      <c r="E169" s="66"/>
      <c r="F169" s="91"/>
      <c r="G169" s="67" t="str">
        <f t="shared" si="16"/>
        <v/>
      </c>
      <c r="H169" s="45" t="str">
        <f t="shared" si="20"/>
        <v/>
      </c>
      <c r="I169" s="46" t="str">
        <f t="shared" si="21"/>
        <v/>
      </c>
      <c r="J169" s="46" t="str">
        <f t="shared" si="22"/>
        <v/>
      </c>
      <c r="K169" s="47" t="str">
        <f t="shared" si="23"/>
        <v/>
      </c>
      <c r="L169" s="38" t="e">
        <f t="shared" ca="1" si="17"/>
        <v>#NAME?</v>
      </c>
      <c r="M169" s="39" t="str">
        <f t="shared" si="18"/>
        <v/>
      </c>
      <c r="N169" s="40" t="str">
        <f t="shared" si="19"/>
        <v/>
      </c>
    </row>
    <row r="170" spans="2:14" ht="24.95" customHeight="1" x14ac:dyDescent="0.2">
      <c r="B170" s="59" t="str">
        <f>IF(D170&lt;&gt;"",SUBTOTAL(3,$D$7:D170),"")</f>
        <v/>
      </c>
      <c r="C170" s="70"/>
      <c r="D170" s="69"/>
      <c r="E170" s="66"/>
      <c r="F170" s="91"/>
      <c r="G170" s="67" t="str">
        <f t="shared" si="16"/>
        <v/>
      </c>
      <c r="H170" s="45" t="str">
        <f t="shared" si="20"/>
        <v/>
      </c>
      <c r="I170" s="46" t="str">
        <f t="shared" si="21"/>
        <v/>
      </c>
      <c r="J170" s="46" t="str">
        <f t="shared" si="22"/>
        <v/>
      </c>
      <c r="K170" s="47" t="str">
        <f t="shared" si="23"/>
        <v/>
      </c>
      <c r="L170" s="38" t="e">
        <f t="shared" ca="1" si="17"/>
        <v>#NAME?</v>
      </c>
      <c r="M170" s="39" t="str">
        <f t="shared" si="18"/>
        <v/>
      </c>
      <c r="N170" s="40" t="str">
        <f t="shared" si="19"/>
        <v/>
      </c>
    </row>
    <row r="171" spans="2:14" ht="24.95" customHeight="1" x14ac:dyDescent="0.2">
      <c r="B171" s="59" t="str">
        <f>IF(D171&lt;&gt;"",SUBTOTAL(3,$D$7:D171),"")</f>
        <v/>
      </c>
      <c r="C171" s="64"/>
      <c r="D171" s="69"/>
      <c r="E171" s="66"/>
      <c r="F171" s="91"/>
      <c r="G171" s="67" t="str">
        <f t="shared" si="16"/>
        <v/>
      </c>
      <c r="H171" s="45" t="str">
        <f t="shared" si="20"/>
        <v/>
      </c>
      <c r="I171" s="46" t="str">
        <f t="shared" si="21"/>
        <v/>
      </c>
      <c r="J171" s="46" t="str">
        <f t="shared" si="22"/>
        <v/>
      </c>
      <c r="K171" s="47" t="str">
        <f t="shared" si="23"/>
        <v/>
      </c>
      <c r="L171" s="38" t="e">
        <f t="shared" ca="1" si="17"/>
        <v>#NAME?</v>
      </c>
      <c r="M171" s="39" t="str">
        <f t="shared" si="18"/>
        <v/>
      </c>
      <c r="N171" s="40" t="str">
        <f t="shared" si="19"/>
        <v/>
      </c>
    </row>
    <row r="172" spans="2:14" ht="24.95" customHeight="1" x14ac:dyDescent="0.2">
      <c r="B172" s="59" t="str">
        <f>IF(D172&lt;&gt;"",SUBTOTAL(3,$D$7:D172),"")</f>
        <v/>
      </c>
      <c r="C172" s="64"/>
      <c r="D172" s="69"/>
      <c r="E172" s="66"/>
      <c r="F172" s="91"/>
      <c r="G172" s="67" t="str">
        <f t="shared" si="16"/>
        <v/>
      </c>
      <c r="H172" s="45" t="str">
        <f t="shared" si="20"/>
        <v/>
      </c>
      <c r="I172" s="46" t="str">
        <f t="shared" si="21"/>
        <v/>
      </c>
      <c r="J172" s="46" t="str">
        <f t="shared" si="22"/>
        <v/>
      </c>
      <c r="K172" s="47" t="str">
        <f t="shared" si="23"/>
        <v/>
      </c>
      <c r="L172" s="38" t="e">
        <f t="shared" ca="1" si="17"/>
        <v>#NAME?</v>
      </c>
      <c r="M172" s="39" t="str">
        <f t="shared" si="18"/>
        <v/>
      </c>
      <c r="N172" s="40" t="str">
        <f t="shared" si="19"/>
        <v/>
      </c>
    </row>
    <row r="173" spans="2:14" ht="24.95" customHeight="1" x14ac:dyDescent="0.2">
      <c r="B173" s="59" t="str">
        <f>IF(D173&lt;&gt;"",SUBTOTAL(3,$D$7:D173),"")</f>
        <v/>
      </c>
      <c r="C173" s="70"/>
      <c r="D173" s="65"/>
      <c r="E173" s="66"/>
      <c r="F173" s="91"/>
      <c r="G173" s="67" t="str">
        <f t="shared" si="16"/>
        <v/>
      </c>
      <c r="H173" s="45" t="str">
        <f t="shared" si="20"/>
        <v/>
      </c>
      <c r="I173" s="46" t="str">
        <f t="shared" si="21"/>
        <v/>
      </c>
      <c r="J173" s="46" t="str">
        <f t="shared" si="22"/>
        <v/>
      </c>
      <c r="K173" s="47" t="str">
        <f t="shared" si="23"/>
        <v/>
      </c>
      <c r="L173" s="38" t="e">
        <f t="shared" ca="1" si="17"/>
        <v>#NAME?</v>
      </c>
      <c r="M173" s="39" t="str">
        <f t="shared" si="18"/>
        <v/>
      </c>
      <c r="N173" s="40" t="str">
        <f t="shared" si="19"/>
        <v/>
      </c>
    </row>
    <row r="174" spans="2:14" ht="24.95" customHeight="1" x14ac:dyDescent="0.2">
      <c r="B174" s="59" t="str">
        <f>IF(D174&lt;&gt;"",SUBTOTAL(3,$D$7:D174),"")</f>
        <v/>
      </c>
      <c r="C174" s="64"/>
      <c r="D174" s="65"/>
      <c r="E174" s="66"/>
      <c r="F174" s="91"/>
      <c r="G174" s="67" t="str">
        <f t="shared" si="16"/>
        <v/>
      </c>
      <c r="H174" s="45" t="str">
        <f t="shared" si="20"/>
        <v/>
      </c>
      <c r="I174" s="46" t="str">
        <f t="shared" si="21"/>
        <v/>
      </c>
      <c r="J174" s="46" t="str">
        <f t="shared" si="22"/>
        <v/>
      </c>
      <c r="K174" s="47" t="str">
        <f t="shared" si="23"/>
        <v/>
      </c>
      <c r="L174" s="38" t="e">
        <f t="shared" ca="1" si="17"/>
        <v>#NAME?</v>
      </c>
      <c r="M174" s="39" t="str">
        <f t="shared" si="18"/>
        <v/>
      </c>
      <c r="N174" s="40" t="str">
        <f t="shared" si="19"/>
        <v/>
      </c>
    </row>
    <row r="175" spans="2:14" ht="24.95" customHeight="1" x14ac:dyDescent="0.2">
      <c r="B175" s="59" t="str">
        <f>IF(D175&lt;&gt;"",SUBTOTAL(3,$D$7:D175),"")</f>
        <v/>
      </c>
      <c r="C175" s="70"/>
      <c r="D175" s="65"/>
      <c r="E175" s="66"/>
      <c r="F175" s="91"/>
      <c r="G175" s="67" t="str">
        <f t="shared" si="16"/>
        <v/>
      </c>
      <c r="H175" s="45" t="str">
        <f t="shared" si="20"/>
        <v/>
      </c>
      <c r="I175" s="46" t="str">
        <f t="shared" si="21"/>
        <v/>
      </c>
      <c r="J175" s="46" t="str">
        <f t="shared" si="22"/>
        <v/>
      </c>
      <c r="K175" s="47" t="str">
        <f t="shared" si="23"/>
        <v/>
      </c>
      <c r="L175" s="38" t="e">
        <f t="shared" ca="1" si="17"/>
        <v>#NAME?</v>
      </c>
      <c r="M175" s="39" t="str">
        <f t="shared" si="18"/>
        <v/>
      </c>
      <c r="N175" s="40" t="str">
        <f t="shared" si="19"/>
        <v/>
      </c>
    </row>
    <row r="176" spans="2:14" ht="24.95" customHeight="1" x14ac:dyDescent="0.2">
      <c r="B176" s="59" t="str">
        <f>IF(D176&lt;&gt;"",SUBTOTAL(3,$D$7:D176),"")</f>
        <v/>
      </c>
      <c r="C176" s="70"/>
      <c r="D176" s="65"/>
      <c r="E176" s="66"/>
      <c r="F176" s="91"/>
      <c r="G176" s="67" t="str">
        <f t="shared" si="16"/>
        <v/>
      </c>
      <c r="H176" s="45" t="str">
        <f t="shared" si="20"/>
        <v/>
      </c>
      <c r="I176" s="46" t="str">
        <f t="shared" si="21"/>
        <v/>
      </c>
      <c r="J176" s="46" t="str">
        <f t="shared" si="22"/>
        <v/>
      </c>
      <c r="K176" s="47" t="str">
        <f t="shared" si="23"/>
        <v/>
      </c>
      <c r="L176" s="38" t="e">
        <f t="shared" ca="1" si="17"/>
        <v>#NAME?</v>
      </c>
      <c r="M176" s="39" t="str">
        <f t="shared" si="18"/>
        <v/>
      </c>
      <c r="N176" s="40" t="str">
        <f t="shared" si="19"/>
        <v/>
      </c>
    </row>
    <row r="177" spans="2:14" ht="24.95" customHeight="1" x14ac:dyDescent="0.2">
      <c r="B177" s="59" t="str">
        <f>IF(D177&lt;&gt;"",SUBTOTAL(3,$D$7:D177),"")</f>
        <v/>
      </c>
      <c r="C177" s="64"/>
      <c r="D177" s="65"/>
      <c r="E177" s="66"/>
      <c r="F177" s="91"/>
      <c r="G177" s="67" t="str">
        <f t="shared" si="16"/>
        <v/>
      </c>
      <c r="H177" s="45" t="str">
        <f t="shared" si="20"/>
        <v/>
      </c>
      <c r="I177" s="46" t="str">
        <f t="shared" si="21"/>
        <v/>
      </c>
      <c r="J177" s="46" t="str">
        <f t="shared" si="22"/>
        <v/>
      </c>
      <c r="K177" s="47" t="str">
        <f t="shared" si="23"/>
        <v/>
      </c>
      <c r="L177" s="38" t="e">
        <f t="shared" ca="1" si="17"/>
        <v>#NAME?</v>
      </c>
      <c r="M177" s="39" t="str">
        <f t="shared" si="18"/>
        <v/>
      </c>
      <c r="N177" s="40" t="str">
        <f t="shared" si="19"/>
        <v/>
      </c>
    </row>
    <row r="178" spans="2:14" ht="24.95" customHeight="1" x14ac:dyDescent="0.2">
      <c r="B178" s="59" t="str">
        <f>IF(D178&lt;&gt;"",SUBTOTAL(3,$D$7:D178),"")</f>
        <v/>
      </c>
      <c r="C178" s="64"/>
      <c r="D178" s="71"/>
      <c r="E178" s="66"/>
      <c r="F178" s="91"/>
      <c r="G178" s="67" t="str">
        <f t="shared" si="16"/>
        <v/>
      </c>
      <c r="H178" s="45" t="str">
        <f t="shared" si="20"/>
        <v/>
      </c>
      <c r="I178" s="46" t="str">
        <f t="shared" si="21"/>
        <v/>
      </c>
      <c r="J178" s="46" t="str">
        <f t="shared" si="22"/>
        <v/>
      </c>
      <c r="K178" s="47" t="str">
        <f t="shared" si="23"/>
        <v/>
      </c>
      <c r="L178" s="38" t="e">
        <f t="shared" ca="1" si="17"/>
        <v>#NAME?</v>
      </c>
      <c r="M178" s="39" t="str">
        <f t="shared" si="18"/>
        <v/>
      </c>
      <c r="N178" s="40" t="str">
        <f t="shared" si="19"/>
        <v/>
      </c>
    </row>
    <row r="179" spans="2:14" ht="24.95" customHeight="1" x14ac:dyDescent="0.2">
      <c r="B179" s="59" t="str">
        <f>IF(D179&lt;&gt;"",SUBTOTAL(3,$D$7:D179),"")</f>
        <v/>
      </c>
      <c r="C179" s="64"/>
      <c r="D179" s="65"/>
      <c r="E179" s="66"/>
      <c r="F179" s="91"/>
      <c r="G179" s="67" t="str">
        <f t="shared" si="16"/>
        <v/>
      </c>
      <c r="H179" s="45" t="str">
        <f t="shared" si="20"/>
        <v/>
      </c>
      <c r="I179" s="46" t="str">
        <f t="shared" si="21"/>
        <v/>
      </c>
      <c r="J179" s="46" t="str">
        <f t="shared" si="22"/>
        <v/>
      </c>
      <c r="K179" s="47" t="str">
        <f t="shared" si="23"/>
        <v/>
      </c>
      <c r="L179" s="38" t="e">
        <f t="shared" ca="1" si="17"/>
        <v>#NAME?</v>
      </c>
      <c r="M179" s="39" t="str">
        <f t="shared" si="18"/>
        <v/>
      </c>
      <c r="N179" s="40" t="str">
        <f t="shared" si="19"/>
        <v/>
      </c>
    </row>
    <row r="180" spans="2:14" ht="24.95" customHeight="1" x14ac:dyDescent="0.2">
      <c r="B180" s="59" t="str">
        <f>IF(D180&lt;&gt;"",SUBTOTAL(3,$D$7:D180),"")</f>
        <v/>
      </c>
      <c r="C180" s="70"/>
      <c r="D180" s="65"/>
      <c r="E180" s="66"/>
      <c r="F180" s="91"/>
      <c r="G180" s="67" t="str">
        <f t="shared" si="16"/>
        <v/>
      </c>
      <c r="H180" s="45" t="str">
        <f t="shared" si="20"/>
        <v/>
      </c>
      <c r="I180" s="46" t="str">
        <f t="shared" si="21"/>
        <v/>
      </c>
      <c r="J180" s="46" t="str">
        <f t="shared" si="22"/>
        <v/>
      </c>
      <c r="K180" s="47" t="str">
        <f t="shared" si="23"/>
        <v/>
      </c>
      <c r="L180" s="38" t="e">
        <f t="shared" ca="1" si="17"/>
        <v>#NAME?</v>
      </c>
      <c r="M180" s="39" t="str">
        <f t="shared" si="18"/>
        <v/>
      </c>
      <c r="N180" s="40" t="str">
        <f t="shared" si="19"/>
        <v/>
      </c>
    </row>
    <row r="181" spans="2:14" ht="24.95" customHeight="1" x14ac:dyDescent="0.2">
      <c r="B181" s="59" t="str">
        <f>IF(D181&lt;&gt;"",SUBTOTAL(3,$D$7:D181),"")</f>
        <v/>
      </c>
      <c r="C181" s="70"/>
      <c r="D181" s="65"/>
      <c r="E181" s="66"/>
      <c r="F181" s="91"/>
      <c r="G181" s="67" t="str">
        <f t="shared" si="16"/>
        <v/>
      </c>
      <c r="H181" s="45" t="str">
        <f t="shared" si="20"/>
        <v/>
      </c>
      <c r="I181" s="46" t="str">
        <f t="shared" si="21"/>
        <v/>
      </c>
      <c r="J181" s="46" t="str">
        <f t="shared" si="22"/>
        <v/>
      </c>
      <c r="K181" s="47" t="str">
        <f t="shared" si="23"/>
        <v/>
      </c>
      <c r="L181" s="38" t="e">
        <f t="shared" ca="1" si="17"/>
        <v>#NAME?</v>
      </c>
      <c r="M181" s="39" t="str">
        <f t="shared" si="18"/>
        <v/>
      </c>
      <c r="N181" s="40" t="str">
        <f t="shared" si="19"/>
        <v/>
      </c>
    </row>
    <row r="182" spans="2:14" ht="24.95" customHeight="1" x14ac:dyDescent="0.2">
      <c r="B182" s="59" t="str">
        <f>IF(D182&lt;&gt;"",SUBTOTAL(3,$D$7:D182),"")</f>
        <v/>
      </c>
      <c r="C182" s="70"/>
      <c r="D182" s="69"/>
      <c r="E182" s="66"/>
      <c r="F182" s="91"/>
      <c r="G182" s="67" t="str">
        <f t="shared" si="16"/>
        <v/>
      </c>
      <c r="H182" s="45" t="str">
        <f t="shared" si="20"/>
        <v/>
      </c>
      <c r="I182" s="46" t="str">
        <f t="shared" si="21"/>
        <v/>
      </c>
      <c r="J182" s="46" t="str">
        <f t="shared" si="22"/>
        <v/>
      </c>
      <c r="K182" s="47" t="str">
        <f t="shared" si="23"/>
        <v/>
      </c>
      <c r="L182" s="38" t="e">
        <f t="shared" ca="1" si="17"/>
        <v>#NAME?</v>
      </c>
      <c r="M182" s="39" t="str">
        <f t="shared" si="18"/>
        <v/>
      </c>
      <c r="N182" s="40" t="str">
        <f t="shared" si="19"/>
        <v/>
      </c>
    </row>
    <row r="183" spans="2:14" ht="24.95" customHeight="1" x14ac:dyDescent="0.2">
      <c r="B183" s="59" t="str">
        <f>IF(D183&lt;&gt;"",SUBTOTAL(3,$D$7:D183),"")</f>
        <v/>
      </c>
      <c r="C183" s="70"/>
      <c r="D183" s="65"/>
      <c r="E183" s="66"/>
      <c r="F183" s="91"/>
      <c r="G183" s="67" t="str">
        <f t="shared" si="16"/>
        <v/>
      </c>
      <c r="H183" s="45" t="str">
        <f t="shared" si="20"/>
        <v/>
      </c>
      <c r="I183" s="46" t="str">
        <f t="shared" si="21"/>
        <v/>
      </c>
      <c r="J183" s="46" t="str">
        <f t="shared" si="22"/>
        <v/>
      </c>
      <c r="K183" s="47" t="str">
        <f t="shared" si="23"/>
        <v/>
      </c>
      <c r="L183" s="38" t="e">
        <f t="shared" ca="1" si="17"/>
        <v>#NAME?</v>
      </c>
      <c r="M183" s="39" t="str">
        <f t="shared" si="18"/>
        <v/>
      </c>
      <c r="N183" s="40" t="str">
        <f t="shared" si="19"/>
        <v/>
      </c>
    </row>
    <row r="184" spans="2:14" ht="24.95" customHeight="1" x14ac:dyDescent="0.2">
      <c r="B184" s="59" t="str">
        <f>IF(D184&lt;&gt;"",SUBTOTAL(3,$D$7:D184),"")</f>
        <v/>
      </c>
      <c r="C184" s="70"/>
      <c r="D184" s="69"/>
      <c r="E184" s="66"/>
      <c r="F184" s="91"/>
      <c r="G184" s="67" t="str">
        <f t="shared" si="16"/>
        <v/>
      </c>
      <c r="H184" s="45" t="str">
        <f t="shared" si="20"/>
        <v/>
      </c>
      <c r="I184" s="46" t="str">
        <f t="shared" si="21"/>
        <v/>
      </c>
      <c r="J184" s="46" t="str">
        <f t="shared" si="22"/>
        <v/>
      </c>
      <c r="K184" s="47" t="str">
        <f t="shared" si="23"/>
        <v/>
      </c>
      <c r="L184" s="38" t="e">
        <f t="shared" ca="1" si="17"/>
        <v>#NAME?</v>
      </c>
      <c r="M184" s="39" t="str">
        <f t="shared" si="18"/>
        <v/>
      </c>
      <c r="N184" s="40" t="str">
        <f t="shared" si="19"/>
        <v/>
      </c>
    </row>
    <row r="185" spans="2:14" ht="24.95" customHeight="1" x14ac:dyDescent="0.2">
      <c r="B185" s="59" t="str">
        <f>IF(D185&lt;&gt;"",SUBTOTAL(3,$D$7:D185),"")</f>
        <v/>
      </c>
      <c r="C185" s="68"/>
      <c r="D185" s="65"/>
      <c r="E185" s="66"/>
      <c r="F185" s="91"/>
      <c r="G185" s="67" t="str">
        <f t="shared" si="16"/>
        <v/>
      </c>
      <c r="H185" s="45" t="str">
        <f t="shared" si="20"/>
        <v/>
      </c>
      <c r="I185" s="46" t="str">
        <f t="shared" si="21"/>
        <v/>
      </c>
      <c r="J185" s="46" t="str">
        <f t="shared" si="22"/>
        <v/>
      </c>
      <c r="K185" s="47" t="str">
        <f t="shared" si="23"/>
        <v/>
      </c>
      <c r="L185" s="38" t="e">
        <f t="shared" ca="1" si="17"/>
        <v>#NAME?</v>
      </c>
      <c r="M185" s="39" t="str">
        <f t="shared" si="18"/>
        <v/>
      </c>
      <c r="N185" s="40" t="str">
        <f t="shared" si="19"/>
        <v/>
      </c>
    </row>
    <row r="186" spans="2:14" ht="24.95" customHeight="1" x14ac:dyDescent="0.2">
      <c r="B186" s="59" t="str">
        <f>IF(D186&lt;&gt;"",SUBTOTAL(3,$D$7:D186),"")</f>
        <v/>
      </c>
      <c r="C186" s="70"/>
      <c r="D186" s="65"/>
      <c r="E186" s="66"/>
      <c r="F186" s="91"/>
      <c r="G186" s="67" t="str">
        <f t="shared" si="16"/>
        <v/>
      </c>
      <c r="H186" s="45" t="str">
        <f t="shared" si="20"/>
        <v/>
      </c>
      <c r="I186" s="46" t="str">
        <f t="shared" si="21"/>
        <v/>
      </c>
      <c r="J186" s="46" t="str">
        <f t="shared" si="22"/>
        <v/>
      </c>
      <c r="K186" s="47" t="str">
        <f t="shared" si="23"/>
        <v/>
      </c>
      <c r="L186" s="38" t="e">
        <f t="shared" ca="1" si="17"/>
        <v>#NAME?</v>
      </c>
      <c r="M186" s="39" t="str">
        <f t="shared" si="18"/>
        <v/>
      </c>
      <c r="N186" s="40" t="str">
        <f t="shared" si="19"/>
        <v/>
      </c>
    </row>
    <row r="187" spans="2:14" ht="24.95" customHeight="1" x14ac:dyDescent="0.2">
      <c r="B187" s="59" t="str">
        <f>IF(D187&lt;&gt;"",SUBTOTAL(3,$D$7:D187),"")</f>
        <v/>
      </c>
      <c r="C187" s="70"/>
      <c r="D187" s="69"/>
      <c r="E187" s="66"/>
      <c r="F187" s="91"/>
      <c r="G187" s="67" t="str">
        <f t="shared" si="16"/>
        <v/>
      </c>
      <c r="H187" s="45" t="str">
        <f t="shared" si="20"/>
        <v/>
      </c>
      <c r="I187" s="46" t="str">
        <f t="shared" si="21"/>
        <v/>
      </c>
      <c r="J187" s="46" t="str">
        <f t="shared" si="22"/>
        <v/>
      </c>
      <c r="K187" s="47" t="str">
        <f t="shared" si="23"/>
        <v/>
      </c>
      <c r="L187" s="38" t="e">
        <f t="shared" ca="1" si="17"/>
        <v>#NAME?</v>
      </c>
      <c r="M187" s="39" t="str">
        <f t="shared" si="18"/>
        <v/>
      </c>
      <c r="N187" s="40" t="str">
        <f t="shared" si="19"/>
        <v/>
      </c>
    </row>
    <row r="188" spans="2:14" ht="24.95" customHeight="1" x14ac:dyDescent="0.2">
      <c r="B188" s="59" t="str">
        <f>IF(D188&lt;&gt;"",SUBTOTAL(3,$D$7:D188),"")</f>
        <v/>
      </c>
      <c r="C188" s="70"/>
      <c r="D188" s="69"/>
      <c r="E188" s="66"/>
      <c r="F188" s="91"/>
      <c r="G188" s="67" t="str">
        <f t="shared" si="16"/>
        <v/>
      </c>
      <c r="H188" s="45" t="str">
        <f t="shared" si="20"/>
        <v/>
      </c>
      <c r="I188" s="46" t="str">
        <f t="shared" si="21"/>
        <v/>
      </c>
      <c r="J188" s="46" t="str">
        <f t="shared" si="22"/>
        <v/>
      </c>
      <c r="K188" s="47" t="str">
        <f t="shared" si="23"/>
        <v/>
      </c>
      <c r="L188" s="38" t="e">
        <f t="shared" ca="1" si="17"/>
        <v>#NAME?</v>
      </c>
      <c r="M188" s="39" t="str">
        <f t="shared" si="18"/>
        <v/>
      </c>
      <c r="N188" s="40" t="str">
        <f t="shared" si="19"/>
        <v/>
      </c>
    </row>
    <row r="189" spans="2:14" ht="24.95" customHeight="1" x14ac:dyDescent="0.2">
      <c r="B189" s="59" t="str">
        <f>IF(D189&lt;&gt;"",SUBTOTAL(3,$D$7:D189),"")</f>
        <v/>
      </c>
      <c r="C189" s="64"/>
      <c r="D189" s="65"/>
      <c r="E189" s="66"/>
      <c r="F189" s="91"/>
      <c r="G189" s="67" t="str">
        <f t="shared" si="16"/>
        <v/>
      </c>
      <c r="H189" s="45" t="str">
        <f t="shared" si="20"/>
        <v/>
      </c>
      <c r="I189" s="46" t="str">
        <f t="shared" si="21"/>
        <v/>
      </c>
      <c r="J189" s="46" t="str">
        <f t="shared" si="22"/>
        <v/>
      </c>
      <c r="K189" s="47" t="str">
        <f t="shared" si="23"/>
        <v/>
      </c>
      <c r="L189" s="38" t="e">
        <f t="shared" ca="1" si="17"/>
        <v>#NAME?</v>
      </c>
      <c r="M189" s="39" t="str">
        <f t="shared" si="18"/>
        <v/>
      </c>
      <c r="N189" s="40" t="str">
        <f t="shared" si="19"/>
        <v/>
      </c>
    </row>
    <row r="190" spans="2:14" ht="24.95" customHeight="1" x14ac:dyDescent="0.2">
      <c r="B190" s="59" t="str">
        <f>IF(D190&lt;&gt;"",SUBTOTAL(3,$D$7:D190),"")</f>
        <v/>
      </c>
      <c r="C190" s="70"/>
      <c r="D190" s="65"/>
      <c r="E190" s="66"/>
      <c r="F190" s="91"/>
      <c r="G190" s="67" t="str">
        <f t="shared" si="16"/>
        <v/>
      </c>
      <c r="H190" s="45" t="str">
        <f t="shared" si="20"/>
        <v/>
      </c>
      <c r="I190" s="46" t="str">
        <f t="shared" si="21"/>
        <v/>
      </c>
      <c r="J190" s="46" t="str">
        <f t="shared" si="22"/>
        <v/>
      </c>
      <c r="K190" s="47" t="str">
        <f t="shared" si="23"/>
        <v/>
      </c>
      <c r="L190" s="38" t="e">
        <f t="shared" ca="1" si="17"/>
        <v>#NAME?</v>
      </c>
      <c r="M190" s="39" t="str">
        <f t="shared" si="18"/>
        <v/>
      </c>
      <c r="N190" s="40" t="str">
        <f t="shared" si="19"/>
        <v/>
      </c>
    </row>
    <row r="191" spans="2:14" ht="24.95" customHeight="1" x14ac:dyDescent="0.2">
      <c r="B191" s="59" t="str">
        <f>IF(D191&lt;&gt;"",SUBTOTAL(3,$D$7:D191),"")</f>
        <v/>
      </c>
      <c r="C191" s="64"/>
      <c r="D191" s="65"/>
      <c r="E191" s="66"/>
      <c r="F191" s="91"/>
      <c r="G191" s="67" t="str">
        <f t="shared" si="16"/>
        <v/>
      </c>
      <c r="H191" s="45" t="str">
        <f t="shared" si="20"/>
        <v/>
      </c>
      <c r="I191" s="46" t="str">
        <f t="shared" si="21"/>
        <v/>
      </c>
      <c r="J191" s="46" t="str">
        <f t="shared" si="22"/>
        <v/>
      </c>
      <c r="K191" s="47" t="str">
        <f t="shared" si="23"/>
        <v/>
      </c>
      <c r="L191" s="38" t="e">
        <f t="shared" ca="1" si="17"/>
        <v>#NAME?</v>
      </c>
      <c r="M191" s="39" t="str">
        <f t="shared" si="18"/>
        <v/>
      </c>
      <c r="N191" s="40" t="str">
        <f t="shared" si="19"/>
        <v/>
      </c>
    </row>
    <row r="192" spans="2:14" ht="24.95" customHeight="1" x14ac:dyDescent="0.2">
      <c r="B192" s="59" t="str">
        <f>IF(D192&lt;&gt;"",SUBTOTAL(3,$D$7:D192),"")</f>
        <v/>
      </c>
      <c r="C192" s="70"/>
      <c r="D192" s="69"/>
      <c r="E192" s="66"/>
      <c r="F192" s="91"/>
      <c r="G192" s="67" t="str">
        <f t="shared" si="16"/>
        <v/>
      </c>
      <c r="H192" s="45" t="str">
        <f t="shared" si="20"/>
        <v/>
      </c>
      <c r="I192" s="46" t="str">
        <f t="shared" si="21"/>
        <v/>
      </c>
      <c r="J192" s="46" t="str">
        <f t="shared" si="22"/>
        <v/>
      </c>
      <c r="K192" s="47" t="str">
        <f t="shared" si="23"/>
        <v/>
      </c>
      <c r="L192" s="38" t="e">
        <f t="shared" ca="1" si="17"/>
        <v>#NAME?</v>
      </c>
      <c r="M192" s="39" t="str">
        <f t="shared" si="18"/>
        <v/>
      </c>
      <c r="N192" s="40" t="str">
        <f t="shared" si="19"/>
        <v/>
      </c>
    </row>
    <row r="193" spans="2:14" ht="24.95" customHeight="1" x14ac:dyDescent="0.2">
      <c r="B193" s="59" t="str">
        <f>IF(D193&lt;&gt;"",SUBTOTAL(3,$D$7:D193),"")</f>
        <v/>
      </c>
      <c r="C193" s="70"/>
      <c r="D193" s="65"/>
      <c r="E193" s="66"/>
      <c r="F193" s="91"/>
      <c r="G193" s="67" t="str">
        <f t="shared" si="16"/>
        <v/>
      </c>
      <c r="H193" s="45" t="str">
        <f t="shared" si="20"/>
        <v/>
      </c>
      <c r="I193" s="46" t="str">
        <f t="shared" si="21"/>
        <v/>
      </c>
      <c r="J193" s="46" t="str">
        <f t="shared" si="22"/>
        <v/>
      </c>
      <c r="K193" s="47" t="str">
        <f t="shared" si="23"/>
        <v/>
      </c>
      <c r="L193" s="38" t="e">
        <f t="shared" ca="1" si="17"/>
        <v>#NAME?</v>
      </c>
      <c r="M193" s="39" t="str">
        <f t="shared" si="18"/>
        <v/>
      </c>
      <c r="N193" s="40" t="str">
        <f t="shared" si="19"/>
        <v/>
      </c>
    </row>
    <row r="194" spans="2:14" ht="24.95" customHeight="1" x14ac:dyDescent="0.2">
      <c r="B194" s="59" t="str">
        <f>IF(D194&lt;&gt;"",SUBTOTAL(3,$D$7:D194),"")</f>
        <v/>
      </c>
      <c r="C194" s="64"/>
      <c r="D194" s="65"/>
      <c r="E194" s="66"/>
      <c r="F194" s="91"/>
      <c r="G194" s="67" t="str">
        <f t="shared" si="16"/>
        <v/>
      </c>
      <c r="H194" s="45" t="str">
        <f t="shared" si="20"/>
        <v/>
      </c>
      <c r="I194" s="46" t="str">
        <f t="shared" si="21"/>
        <v/>
      </c>
      <c r="J194" s="46" t="str">
        <f t="shared" si="22"/>
        <v/>
      </c>
      <c r="K194" s="47" t="str">
        <f t="shared" si="23"/>
        <v/>
      </c>
      <c r="L194" s="38" t="e">
        <f t="shared" ca="1" si="17"/>
        <v>#NAME?</v>
      </c>
      <c r="M194" s="39" t="str">
        <f t="shared" si="18"/>
        <v/>
      </c>
      <c r="N194" s="40" t="str">
        <f t="shared" si="19"/>
        <v/>
      </c>
    </row>
    <row r="195" spans="2:14" ht="24.95" customHeight="1" x14ac:dyDescent="0.2">
      <c r="B195" s="59" t="str">
        <f>IF(D195&lt;&gt;"",SUBTOTAL(3,$D$7:D195),"")</f>
        <v/>
      </c>
      <c r="C195" s="64"/>
      <c r="D195" s="69"/>
      <c r="E195" s="66"/>
      <c r="F195" s="91"/>
      <c r="G195" s="67" t="str">
        <f t="shared" si="16"/>
        <v/>
      </c>
      <c r="H195" s="45" t="str">
        <f t="shared" si="20"/>
        <v/>
      </c>
      <c r="I195" s="46" t="str">
        <f t="shared" si="21"/>
        <v/>
      </c>
      <c r="J195" s="46" t="str">
        <f t="shared" si="22"/>
        <v/>
      </c>
      <c r="K195" s="47" t="str">
        <f t="shared" si="23"/>
        <v/>
      </c>
      <c r="L195" s="38" t="e">
        <f t="shared" ca="1" si="17"/>
        <v>#NAME?</v>
      </c>
      <c r="M195" s="39" t="str">
        <f t="shared" si="18"/>
        <v/>
      </c>
      <c r="N195" s="40" t="str">
        <f t="shared" si="19"/>
        <v/>
      </c>
    </row>
    <row r="196" spans="2:14" ht="24.95" customHeight="1" x14ac:dyDescent="0.2">
      <c r="B196" s="59" t="str">
        <f>IF(D196&lt;&gt;"",SUBTOTAL(3,$D$7:D196),"")</f>
        <v/>
      </c>
      <c r="C196" s="70"/>
      <c r="D196" s="65"/>
      <c r="E196" s="66"/>
      <c r="F196" s="91"/>
      <c r="G196" s="67" t="str">
        <f t="shared" si="16"/>
        <v/>
      </c>
      <c r="H196" s="45" t="str">
        <f t="shared" si="20"/>
        <v/>
      </c>
      <c r="I196" s="46" t="str">
        <f t="shared" si="21"/>
        <v/>
      </c>
      <c r="J196" s="46" t="str">
        <f t="shared" si="22"/>
        <v/>
      </c>
      <c r="K196" s="47" t="str">
        <f t="shared" si="23"/>
        <v/>
      </c>
      <c r="L196" s="38" t="e">
        <f t="shared" ca="1" si="17"/>
        <v>#NAME?</v>
      </c>
      <c r="M196" s="39" t="str">
        <f t="shared" si="18"/>
        <v/>
      </c>
      <c r="N196" s="40" t="str">
        <f t="shared" si="19"/>
        <v/>
      </c>
    </row>
    <row r="197" spans="2:14" ht="24.95" customHeight="1" x14ac:dyDescent="0.2">
      <c r="B197" s="59" t="str">
        <f>IF(D197&lt;&gt;"",SUBTOTAL(3,$D$7:D197),"")</f>
        <v/>
      </c>
      <c r="C197" s="70"/>
      <c r="D197" s="65"/>
      <c r="E197" s="66"/>
      <c r="F197" s="91"/>
      <c r="G197" s="67" t="str">
        <f t="shared" si="16"/>
        <v/>
      </c>
      <c r="H197" s="45" t="str">
        <f t="shared" si="20"/>
        <v/>
      </c>
      <c r="I197" s="46" t="str">
        <f t="shared" si="21"/>
        <v/>
      </c>
      <c r="J197" s="46" t="str">
        <f t="shared" si="22"/>
        <v/>
      </c>
      <c r="K197" s="47" t="str">
        <f t="shared" si="23"/>
        <v/>
      </c>
      <c r="L197" s="38" t="e">
        <f t="shared" ca="1" si="17"/>
        <v>#NAME?</v>
      </c>
      <c r="M197" s="39" t="str">
        <f t="shared" si="18"/>
        <v/>
      </c>
      <c r="N197" s="40" t="str">
        <f t="shared" si="19"/>
        <v/>
      </c>
    </row>
    <row r="198" spans="2:14" ht="24.95" customHeight="1" x14ac:dyDescent="0.2">
      <c r="B198" s="59" t="str">
        <f>IF(D198&lt;&gt;"",SUBTOTAL(3,$D$7:D198),"")</f>
        <v/>
      </c>
      <c r="C198" s="70"/>
      <c r="D198" s="69"/>
      <c r="E198" s="66"/>
      <c r="F198" s="91"/>
      <c r="G198" s="67" t="str">
        <f t="shared" si="16"/>
        <v/>
      </c>
      <c r="H198" s="45" t="str">
        <f t="shared" si="20"/>
        <v/>
      </c>
      <c r="I198" s="46" t="str">
        <f t="shared" si="21"/>
        <v/>
      </c>
      <c r="J198" s="46" t="str">
        <f t="shared" si="22"/>
        <v/>
      </c>
      <c r="K198" s="47" t="str">
        <f t="shared" si="23"/>
        <v/>
      </c>
      <c r="L198" s="38" t="e">
        <f t="shared" ca="1" si="17"/>
        <v>#NAME?</v>
      </c>
      <c r="M198" s="39" t="str">
        <f t="shared" si="18"/>
        <v/>
      </c>
      <c r="N198" s="40" t="str">
        <f t="shared" si="19"/>
        <v/>
      </c>
    </row>
    <row r="199" spans="2:14" ht="24.95" customHeight="1" x14ac:dyDescent="0.2">
      <c r="B199" s="59" t="str">
        <f>IF(D199&lt;&gt;"",SUBTOTAL(3,$D$7:D199),"")</f>
        <v/>
      </c>
      <c r="C199" s="64"/>
      <c r="D199" s="65"/>
      <c r="E199" s="66"/>
      <c r="F199" s="91"/>
      <c r="G199" s="67" t="str">
        <f t="shared" ref="G199:G206" si="24">IFERROR(IF(ISODD(MID(E199,13,1)),"ذكر","انثى"),"")</f>
        <v/>
      </c>
      <c r="H199" s="45" t="str">
        <f t="shared" si="20"/>
        <v/>
      </c>
      <c r="I199" s="46" t="str">
        <f t="shared" si="21"/>
        <v/>
      </c>
      <c r="J199" s="46" t="str">
        <f t="shared" si="22"/>
        <v/>
      </c>
      <c r="K199" s="47" t="str">
        <f t="shared" si="23"/>
        <v/>
      </c>
      <c r="L199" s="38" t="e">
        <f t="shared" ca="1" si="17"/>
        <v>#NAME?</v>
      </c>
      <c r="M199" s="39" t="str">
        <f t="shared" si="18"/>
        <v/>
      </c>
      <c r="N199" s="40" t="str">
        <f t="shared" si="19"/>
        <v/>
      </c>
    </row>
    <row r="200" spans="2:14" ht="24.95" customHeight="1" x14ac:dyDescent="0.2">
      <c r="B200" s="59" t="str">
        <f>IF(D200&lt;&gt;"",SUBTOTAL(3,$D$7:D200),"")</f>
        <v/>
      </c>
      <c r="C200" s="70"/>
      <c r="D200" s="69"/>
      <c r="E200" s="66"/>
      <c r="F200" s="91"/>
      <c r="G200" s="67" t="str">
        <f t="shared" si="24"/>
        <v/>
      </c>
      <c r="H200" s="45" t="str">
        <f t="shared" si="20"/>
        <v/>
      </c>
      <c r="I200" s="46" t="str">
        <f t="shared" si="21"/>
        <v/>
      </c>
      <c r="J200" s="46" t="str">
        <f t="shared" si="22"/>
        <v/>
      </c>
      <c r="K200" s="47" t="str">
        <f t="shared" si="23"/>
        <v/>
      </c>
      <c r="L200" s="38" t="e">
        <f t="shared" ref="L200:L207" ca="1" si="25">Kh_Father_Name(D200)</f>
        <v>#NAME?</v>
      </c>
      <c r="M200" s="39" t="str">
        <f t="shared" ref="M200:M207" si="26">IF(G200="", "", IFERROR(IF(LEFT(G200,1)="ا","مستجده","مستجد"),""))</f>
        <v/>
      </c>
      <c r="N200" s="40" t="str">
        <f t="shared" ref="N200:N207" si="27">IF(G200="", "", IFERROR(IF(LEFT(G200,1)="ا","مسلمه","مسلم"),""))</f>
        <v/>
      </c>
    </row>
    <row r="201" spans="2:14" ht="24.95" customHeight="1" x14ac:dyDescent="0.2">
      <c r="B201" s="59" t="str">
        <f>IF(D201&lt;&gt;"",SUBTOTAL(3,$D$7:D201),"")</f>
        <v/>
      </c>
      <c r="C201" s="70"/>
      <c r="D201" s="71"/>
      <c r="E201" s="66"/>
      <c r="F201" s="91"/>
      <c r="G201" s="67" t="str">
        <f t="shared" si="24"/>
        <v/>
      </c>
      <c r="H201" s="45" t="str">
        <f t="shared" ref="H201:H207" si="28">IF(E201="","",DATE(IF(LEFT(E201,1)*1=3,20,19)&amp;MID(E201,2,2),MID(E201,4,2),MID(E201,6,2)))</f>
        <v/>
      </c>
      <c r="I201" s="46" t="str">
        <f t="shared" ref="I201:I207" si="29">IFERROR(DATEDIF(H201,$I$5,"md"),"")</f>
        <v/>
      </c>
      <c r="J201" s="46" t="str">
        <f t="shared" ref="J201:J207" si="30">IFERROR(DATEDIF(H201,$I$5,"ym"),"")</f>
        <v/>
      </c>
      <c r="K201" s="47" t="str">
        <f t="shared" ref="K201:K207" si="31">IFERROR(DATEDIF(H201,$I$5,"y"),"")</f>
        <v/>
      </c>
      <c r="L201" s="38" t="e">
        <f t="shared" ca="1" si="25"/>
        <v>#NAME?</v>
      </c>
      <c r="M201" s="39" t="str">
        <f t="shared" si="26"/>
        <v/>
      </c>
      <c r="N201" s="40" t="str">
        <f t="shared" si="27"/>
        <v/>
      </c>
    </row>
    <row r="202" spans="2:14" ht="24.95" customHeight="1" x14ac:dyDescent="0.2">
      <c r="B202" s="59" t="str">
        <f>IF(D202&lt;&gt;"",SUBTOTAL(3,$D$7:D202),"")</f>
        <v/>
      </c>
      <c r="C202" s="64"/>
      <c r="D202" s="71"/>
      <c r="E202" s="66"/>
      <c r="F202" s="91"/>
      <c r="G202" s="67" t="str">
        <f t="shared" si="24"/>
        <v/>
      </c>
      <c r="H202" s="45" t="str">
        <f t="shared" si="28"/>
        <v/>
      </c>
      <c r="I202" s="46" t="str">
        <f t="shared" si="29"/>
        <v/>
      </c>
      <c r="J202" s="46" t="str">
        <f t="shared" si="30"/>
        <v/>
      </c>
      <c r="K202" s="47" t="str">
        <f t="shared" si="31"/>
        <v/>
      </c>
      <c r="L202" s="38" t="e">
        <f t="shared" ca="1" si="25"/>
        <v>#NAME?</v>
      </c>
      <c r="M202" s="39" t="str">
        <f t="shared" si="26"/>
        <v/>
      </c>
      <c r="N202" s="40" t="str">
        <f t="shared" si="27"/>
        <v/>
      </c>
    </row>
    <row r="203" spans="2:14" ht="24.95" customHeight="1" x14ac:dyDescent="0.2">
      <c r="B203" s="59" t="str">
        <f>IF(D203&lt;&gt;"",SUBTOTAL(3,$D$7:D203),"")</f>
        <v/>
      </c>
      <c r="C203" s="70"/>
      <c r="D203" s="71"/>
      <c r="E203" s="66"/>
      <c r="F203" s="91"/>
      <c r="G203" s="67" t="str">
        <f t="shared" si="24"/>
        <v/>
      </c>
      <c r="H203" s="45" t="str">
        <f t="shared" si="28"/>
        <v/>
      </c>
      <c r="I203" s="46" t="str">
        <f t="shared" si="29"/>
        <v/>
      </c>
      <c r="J203" s="46" t="str">
        <f t="shared" si="30"/>
        <v/>
      </c>
      <c r="K203" s="47" t="str">
        <f t="shared" si="31"/>
        <v/>
      </c>
      <c r="L203" s="38" t="e">
        <f t="shared" ca="1" si="25"/>
        <v>#NAME?</v>
      </c>
      <c r="M203" s="39" t="str">
        <f t="shared" si="26"/>
        <v/>
      </c>
      <c r="N203" s="40" t="str">
        <f t="shared" si="27"/>
        <v/>
      </c>
    </row>
    <row r="204" spans="2:14" ht="24.95" customHeight="1" x14ac:dyDescent="0.2">
      <c r="B204" s="59" t="str">
        <f>IF(D204&lt;&gt;"",SUBTOTAL(3,$D$7:D204),"")</f>
        <v/>
      </c>
      <c r="C204" s="70"/>
      <c r="D204" s="71"/>
      <c r="E204" s="66"/>
      <c r="F204" s="91"/>
      <c r="G204" s="67" t="str">
        <f t="shared" si="24"/>
        <v/>
      </c>
      <c r="H204" s="45" t="str">
        <f t="shared" si="28"/>
        <v/>
      </c>
      <c r="I204" s="46" t="str">
        <f t="shared" si="29"/>
        <v/>
      </c>
      <c r="J204" s="46" t="str">
        <f t="shared" si="30"/>
        <v/>
      </c>
      <c r="K204" s="47" t="str">
        <f t="shared" si="31"/>
        <v/>
      </c>
      <c r="L204" s="38" t="e">
        <f t="shared" ca="1" si="25"/>
        <v>#NAME?</v>
      </c>
      <c r="M204" s="39" t="str">
        <f t="shared" si="26"/>
        <v/>
      </c>
      <c r="N204" s="40" t="str">
        <f t="shared" si="27"/>
        <v/>
      </c>
    </row>
    <row r="205" spans="2:14" ht="24.95" customHeight="1" x14ac:dyDescent="0.2">
      <c r="B205" s="59" t="str">
        <f>IF(D205&lt;&gt;"",SUBTOTAL(3,$D$7:D205),"")</f>
        <v/>
      </c>
      <c r="C205" s="64"/>
      <c r="D205" s="69"/>
      <c r="E205" s="66"/>
      <c r="F205" s="91"/>
      <c r="G205" s="67" t="str">
        <f t="shared" si="24"/>
        <v/>
      </c>
      <c r="H205" s="45" t="str">
        <f t="shared" si="28"/>
        <v/>
      </c>
      <c r="I205" s="46" t="str">
        <f t="shared" si="29"/>
        <v/>
      </c>
      <c r="J205" s="46" t="str">
        <f t="shared" si="30"/>
        <v/>
      </c>
      <c r="K205" s="47" t="str">
        <f t="shared" si="31"/>
        <v/>
      </c>
      <c r="L205" s="38" t="e">
        <f t="shared" ca="1" si="25"/>
        <v>#NAME?</v>
      </c>
      <c r="M205" s="39" t="str">
        <f t="shared" si="26"/>
        <v/>
      </c>
      <c r="N205" s="40" t="str">
        <f t="shared" si="27"/>
        <v/>
      </c>
    </row>
    <row r="206" spans="2:14" ht="24.95" customHeight="1" x14ac:dyDescent="0.2">
      <c r="B206" s="59" t="str">
        <f>IF(D206&lt;&gt;"",SUBTOTAL(3,$D$7:D206),"")</f>
        <v/>
      </c>
      <c r="C206" s="70"/>
      <c r="D206" s="69"/>
      <c r="E206" s="66"/>
      <c r="F206" s="91"/>
      <c r="G206" s="67" t="str">
        <f t="shared" si="24"/>
        <v/>
      </c>
      <c r="H206" s="45" t="str">
        <f t="shared" si="28"/>
        <v/>
      </c>
      <c r="I206" s="46" t="str">
        <f t="shared" si="29"/>
        <v/>
      </c>
      <c r="J206" s="46" t="str">
        <f t="shared" si="30"/>
        <v/>
      </c>
      <c r="K206" s="47" t="str">
        <f t="shared" si="31"/>
        <v/>
      </c>
      <c r="L206" s="38" t="e">
        <f t="shared" ca="1" si="25"/>
        <v>#NAME?</v>
      </c>
      <c r="M206" s="39" t="str">
        <f t="shared" si="26"/>
        <v/>
      </c>
      <c r="N206" s="40" t="str">
        <f t="shared" si="27"/>
        <v/>
      </c>
    </row>
    <row r="207" spans="2:14" ht="24.95" customHeight="1" thickBot="1" x14ac:dyDescent="0.25">
      <c r="B207" s="72" t="str">
        <f>IF(D207&lt;&gt;"",SUBTOTAL(3,$D$7:D207),"")</f>
        <v/>
      </c>
      <c r="C207" s="73"/>
      <c r="D207" s="74"/>
      <c r="E207" s="75"/>
      <c r="F207" s="92"/>
      <c r="G207" s="76"/>
      <c r="H207" s="77" t="str">
        <f t="shared" si="28"/>
        <v/>
      </c>
      <c r="I207" s="78" t="str">
        <f t="shared" si="29"/>
        <v/>
      </c>
      <c r="J207" s="78" t="str">
        <f t="shared" si="30"/>
        <v/>
      </c>
      <c r="K207" s="76" t="str">
        <f t="shared" si="31"/>
        <v/>
      </c>
      <c r="L207" s="79" t="e">
        <f t="shared" ca="1" si="25"/>
        <v>#NAME?</v>
      </c>
      <c r="M207" s="74" t="str">
        <f t="shared" si="26"/>
        <v/>
      </c>
      <c r="N207" s="80" t="str">
        <f t="shared" si="27"/>
        <v/>
      </c>
    </row>
    <row r="208" spans="2:14" ht="24.95" customHeight="1" thickTop="1" x14ac:dyDescent="0.2">
      <c r="C208" s="81"/>
      <c r="D208" s="15"/>
      <c r="E208" s="82"/>
      <c r="F208" s="82"/>
      <c r="G208" s="83" t="str">
        <f>IFERROR(IF(ISODD(MID(E208,13,1)),"ذكر","انثى"),"")</f>
        <v/>
      </c>
    </row>
  </sheetData>
  <mergeCells count="9">
    <mergeCell ref="C5:D5"/>
    <mergeCell ref="I5:K5"/>
    <mergeCell ref="B1:C1"/>
    <mergeCell ref="D1:K1"/>
    <mergeCell ref="C2:D2"/>
    <mergeCell ref="C3:D3"/>
    <mergeCell ref="E3:G4"/>
    <mergeCell ref="C4:D4"/>
    <mergeCell ref="I4:K4"/>
  </mergeCells>
  <dataValidations count="1">
    <dataValidation type="list" allowBlank="1" showInputMessage="1" showErrorMessage="1" sqref="F7:F207">
      <formula1>$R$7:$R$15</formula1>
    </dataValidation>
  </dataValidations>
  <printOptions horizontalCentered="1"/>
  <pageMargins left="0" right="0" top="0" bottom="0" header="0" footer="0"/>
  <pageSetup paperSize="9" scale="74" fitToHeight="0" orientation="portrait" r:id="rId1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3">
    <pageSetUpPr fitToPage="1"/>
  </sheetPr>
  <dimension ref="B1:R208"/>
  <sheetViews>
    <sheetView showGridLines="0" rightToLeft="1" zoomScale="60" zoomScaleNormal="60" workbookViewId="0">
      <pane xSplit="1" ySplit="6" topLeftCell="D7" activePane="bottomRight" state="frozen"/>
      <selection activeCell="C14" sqref="C14"/>
      <selection pane="topRight" activeCell="C14" sqref="C14"/>
      <selection pane="bottomLeft" activeCell="C14" sqref="C14"/>
      <selection pane="bottomRight" activeCell="F7" sqref="F7:F207"/>
    </sheetView>
  </sheetViews>
  <sheetFormatPr defaultRowHeight="24.95" customHeight="1" x14ac:dyDescent="0.2"/>
  <cols>
    <col min="1" max="1" width="3.625" style="16" customWidth="1"/>
    <col min="2" max="2" width="8.625" style="16" customWidth="1"/>
    <col min="3" max="3" width="15.625" style="84" customWidth="1"/>
    <col min="4" max="4" width="45.625" style="16" customWidth="1"/>
    <col min="5" max="5" width="25.625" style="85" customWidth="1"/>
    <col min="6" max="6" width="8.625" style="85" customWidth="1"/>
    <col min="7" max="7" width="15.625" style="16" customWidth="1"/>
    <col min="8" max="10" width="5.625" style="16" customWidth="1"/>
    <col min="11" max="11" width="20.625" style="16" customWidth="1"/>
    <col min="12" max="13" width="8.625" style="16" customWidth="1"/>
    <col min="14" max="14" width="12.375" style="16" bestFit="1" customWidth="1"/>
    <col min="15" max="15" width="9" style="16"/>
    <col min="16" max="16" width="3.625" style="16" customWidth="1"/>
    <col min="17" max="16384" width="9" style="16"/>
  </cols>
  <sheetData>
    <row r="1" spans="2:18" ht="144.75" customHeight="1" x14ac:dyDescent="0.2">
      <c r="B1" s="115"/>
      <c r="C1" s="115"/>
      <c r="D1" s="116"/>
      <c r="E1" s="116"/>
      <c r="F1" s="116"/>
      <c r="G1" s="116"/>
      <c r="H1" s="116"/>
      <c r="I1" s="116"/>
      <c r="J1" s="116"/>
      <c r="K1" s="14"/>
      <c r="L1" s="14"/>
      <c r="M1" s="14"/>
      <c r="N1" s="14"/>
      <c r="O1" s="14"/>
      <c r="P1" s="15"/>
      <c r="Q1" s="15"/>
      <c r="R1" s="15"/>
    </row>
    <row r="2" spans="2:18" ht="24.95" customHeight="1" thickBot="1" x14ac:dyDescent="0.25">
      <c r="C2" s="117" t="str">
        <f>"محافظة"&amp;" "&amp;DATA!D4</f>
        <v>محافظة الدقهلية</v>
      </c>
      <c r="D2" s="117"/>
      <c r="E2" s="17"/>
      <c r="F2" s="17"/>
      <c r="N2" s="18"/>
    </row>
    <row r="3" spans="2:18" ht="24.95" customHeight="1" thickTop="1" thickBot="1" x14ac:dyDescent="0.25">
      <c r="C3" s="117" t="str">
        <f>"مديرية"&amp;" "&amp;DATA!D6</f>
        <v>مديرية التربية والتعليم</v>
      </c>
      <c r="D3" s="117"/>
      <c r="E3" s="118" t="s">
        <v>37</v>
      </c>
      <c r="F3" s="120"/>
      <c r="G3" s="19"/>
      <c r="H3" s="19"/>
      <c r="I3" s="19"/>
      <c r="J3" s="19"/>
      <c r="K3" s="19"/>
      <c r="L3" s="19"/>
      <c r="N3" s="18"/>
    </row>
    <row r="4" spans="2:18" ht="24.95" customHeight="1" thickBot="1" x14ac:dyDescent="0.25">
      <c r="C4" s="111" t="str">
        <f>"إدارة"&amp;" "&amp;DATA!D8</f>
        <v>إدارة بني عبيد التعليمية</v>
      </c>
      <c r="D4" s="111"/>
      <c r="E4" s="121"/>
      <c r="F4" s="122"/>
      <c r="G4" s="20"/>
      <c r="H4" s="123" t="s">
        <v>3</v>
      </c>
      <c r="I4" s="124"/>
      <c r="J4" s="125"/>
      <c r="K4" s="21"/>
      <c r="L4" s="20"/>
      <c r="N4" s="18"/>
    </row>
    <row r="5" spans="2:18" ht="24.95" customHeight="1" thickTop="1" thickBot="1" x14ac:dyDescent="0.25">
      <c r="C5" s="111" t="str">
        <f>"مدرسة"&amp;" "&amp;DATA!D10</f>
        <v>مدرسة الفريد شماس الإعدادية</v>
      </c>
      <c r="D5" s="111"/>
      <c r="E5" s="22"/>
      <c r="F5" s="22"/>
      <c r="H5" s="112">
        <f>DATA!$D$22</f>
        <v>45200</v>
      </c>
      <c r="I5" s="113"/>
      <c r="J5" s="114"/>
      <c r="N5" s="18"/>
    </row>
    <row r="6" spans="2:18" ht="24.95" customHeight="1" thickTop="1" thickBot="1" x14ac:dyDescent="0.25">
      <c r="B6" s="24" t="s">
        <v>38</v>
      </c>
      <c r="C6" s="25" t="s">
        <v>203</v>
      </c>
      <c r="D6" s="26" t="s">
        <v>40</v>
      </c>
      <c r="E6" s="25" t="s">
        <v>41</v>
      </c>
      <c r="F6" s="87" t="s">
        <v>205</v>
      </c>
      <c r="G6" s="26" t="s">
        <v>43</v>
      </c>
      <c r="H6" s="26" t="s">
        <v>44</v>
      </c>
      <c r="I6" s="26" t="s">
        <v>45</v>
      </c>
      <c r="J6" s="27" t="s">
        <v>46</v>
      </c>
      <c r="K6" s="27" t="s">
        <v>47</v>
      </c>
      <c r="L6" s="28" t="s">
        <v>48</v>
      </c>
      <c r="M6" s="29" t="s">
        <v>49</v>
      </c>
      <c r="N6" s="18"/>
      <c r="O6" s="95" t="s">
        <v>215</v>
      </c>
    </row>
    <row r="7" spans="2:18" ht="24.95" customHeight="1" thickTop="1" x14ac:dyDescent="0.2">
      <c r="B7" s="30">
        <f>IF(D7&lt;&gt;"",SUBTOTAL(3,$D$7:D7),"")</f>
        <v>1</v>
      </c>
      <c r="C7" s="33">
        <v>469064276</v>
      </c>
      <c r="D7" s="32" t="s">
        <v>129</v>
      </c>
      <c r="E7" s="33">
        <v>31101151202933</v>
      </c>
      <c r="F7" s="88" t="s">
        <v>206</v>
      </c>
      <c r="G7" s="35">
        <f>IF(E7="","",DATE(IF(LEFT(E7,1)*1=3,20,19)&amp;MID(E7,2,2),MID(E7,4,2),MID(E7,6,2)))</f>
        <v>40558</v>
      </c>
      <c r="H7" s="36">
        <f>IFERROR(DATEDIF(G7,$H$5,"md"),"")</f>
        <v>16</v>
      </c>
      <c r="I7" s="36">
        <f>IFERROR(DATEDIF(G7,$H$5,"ym"),"")</f>
        <v>8</v>
      </c>
      <c r="J7" s="37">
        <f>IFERROR(DATEDIF(G7,$H$5,"y"),"")</f>
        <v>12</v>
      </c>
      <c r="K7" s="38" t="e">
        <f ca="1">Kh_Father_Name(D7)</f>
        <v>#NAME?</v>
      </c>
      <c r="L7" s="39" t="str">
        <f>IF(F7="", "", IFERROR(IF(LEFT(F7,1)="ا","مستجده","مستجد"),""))</f>
        <v>مستجد</v>
      </c>
      <c r="M7" s="40" t="str">
        <f>IF(F7="", "", IFERROR(IF(LEFT(F7,1)="ا","مسلمه","مسلم"),""))</f>
        <v>مسلم</v>
      </c>
      <c r="O7" s="96" t="s">
        <v>206</v>
      </c>
    </row>
    <row r="8" spans="2:18" ht="24.95" customHeight="1" x14ac:dyDescent="0.2">
      <c r="B8" s="41">
        <f>IF(D8&lt;&gt;"",SUBTOTAL(3,$D$7:D8),"")</f>
        <v>2</v>
      </c>
      <c r="C8" s="60">
        <v>475676041</v>
      </c>
      <c r="D8" s="52" t="s">
        <v>130</v>
      </c>
      <c r="E8" s="49">
        <v>31109011210678</v>
      </c>
      <c r="F8" s="89" t="s">
        <v>206</v>
      </c>
      <c r="G8" s="45">
        <f>IF(E8="","",DATE(IF(LEFT(E8,1)*1=3,20,19)&amp;MID(E8,2,2),MID(E8,4,2),MID(E8,6,2)))</f>
        <v>40787</v>
      </c>
      <c r="H8" s="46">
        <f>IFERROR(DATEDIF(G8,$H$5,"md"),"")</f>
        <v>0</v>
      </c>
      <c r="I8" s="46">
        <f>IFERROR(DATEDIF(G8,$H$5,"ym"),"")</f>
        <v>1</v>
      </c>
      <c r="J8" s="47">
        <f>IFERROR(DATEDIF(G8,$H$5,"y"),"")</f>
        <v>12</v>
      </c>
      <c r="K8" s="38" t="e">
        <f t="shared" ref="K8:K71" ca="1" si="0">Kh_Father_Name(D8)</f>
        <v>#NAME?</v>
      </c>
      <c r="L8" s="39" t="str">
        <f t="shared" ref="L8:L71" si="1">IF(F8="", "", IFERROR(IF(LEFT(F8,1)="ا","مستجده","مستجد"),""))</f>
        <v>مستجد</v>
      </c>
      <c r="M8" s="40" t="str">
        <f t="shared" ref="M8:M71" si="2">IF(F8="", "", IFERROR(IF(LEFT(F8,1)="ا","مسلمه","مسلم"),""))</f>
        <v>مسلم</v>
      </c>
      <c r="O8" s="96" t="s">
        <v>207</v>
      </c>
    </row>
    <row r="9" spans="2:18" ht="24.95" customHeight="1" x14ac:dyDescent="0.2">
      <c r="B9" s="48">
        <f>IF(D9&lt;&gt;"",SUBTOTAL(3,$D$7:D9),"")</f>
        <v>3</v>
      </c>
      <c r="C9" s="49">
        <v>476023172</v>
      </c>
      <c r="D9" s="52" t="s">
        <v>131</v>
      </c>
      <c r="E9" s="49">
        <v>31107071205719</v>
      </c>
      <c r="F9" s="88"/>
      <c r="G9" s="45">
        <f t="shared" ref="G9:G72" si="3">IF(E9="","",DATE(IF(LEFT(E9,1)*1=3,20,19)&amp;MID(E9,2,2),MID(E9,4,2),MID(E9,6,2)))</f>
        <v>40731</v>
      </c>
      <c r="H9" s="46">
        <f t="shared" ref="H9:H72" si="4">IFERROR(DATEDIF(G9,$H$5,"md"),"")</f>
        <v>24</v>
      </c>
      <c r="I9" s="46">
        <f t="shared" ref="I9:I72" si="5">IFERROR(DATEDIF(G9,$H$5,"ym"),"")</f>
        <v>2</v>
      </c>
      <c r="J9" s="47">
        <f t="shared" ref="J9:J72" si="6">IFERROR(DATEDIF(G9,$H$5,"y"),"")</f>
        <v>12</v>
      </c>
      <c r="K9" s="38" t="e">
        <f t="shared" ca="1" si="0"/>
        <v>#NAME?</v>
      </c>
      <c r="L9" s="39" t="str">
        <f t="shared" si="1"/>
        <v/>
      </c>
      <c r="M9" s="40" t="str">
        <f t="shared" si="2"/>
        <v/>
      </c>
      <c r="O9" s="96" t="s">
        <v>208</v>
      </c>
    </row>
    <row r="10" spans="2:18" ht="24.95" customHeight="1" x14ac:dyDescent="0.2">
      <c r="B10" s="51">
        <f>IF(D10&lt;&gt;"",SUBTOTAL(3,$D$7:D10),"")</f>
        <v>4</v>
      </c>
      <c r="C10" s="62">
        <v>472354478</v>
      </c>
      <c r="D10" s="57" t="s">
        <v>132</v>
      </c>
      <c r="E10" s="56">
        <v>31109231204733</v>
      </c>
      <c r="F10" s="88"/>
      <c r="G10" s="45">
        <f t="shared" si="3"/>
        <v>40809</v>
      </c>
      <c r="H10" s="46">
        <f t="shared" si="4"/>
        <v>8</v>
      </c>
      <c r="I10" s="46">
        <f t="shared" si="5"/>
        <v>0</v>
      </c>
      <c r="J10" s="47">
        <f t="shared" si="6"/>
        <v>12</v>
      </c>
      <c r="K10" s="38" t="e">
        <f t="shared" ca="1" si="0"/>
        <v>#NAME?</v>
      </c>
      <c r="L10" s="39" t="str">
        <f t="shared" si="1"/>
        <v/>
      </c>
      <c r="M10" s="40" t="str">
        <f t="shared" si="2"/>
        <v/>
      </c>
      <c r="O10" s="96" t="s">
        <v>209</v>
      </c>
    </row>
    <row r="11" spans="2:18" ht="24.95" customHeight="1" x14ac:dyDescent="0.2">
      <c r="B11" s="53">
        <f>IF(D11&lt;&gt;"",SUBTOTAL(3,$D$7:D11),"")</f>
        <v>5</v>
      </c>
      <c r="C11" s="56">
        <v>476058823</v>
      </c>
      <c r="D11" s="57" t="s">
        <v>133</v>
      </c>
      <c r="E11" s="56">
        <v>31107131205454</v>
      </c>
      <c r="F11" s="88"/>
      <c r="G11" s="45">
        <f t="shared" si="3"/>
        <v>40737</v>
      </c>
      <c r="H11" s="46">
        <f t="shared" si="4"/>
        <v>18</v>
      </c>
      <c r="I11" s="46">
        <f t="shared" si="5"/>
        <v>2</v>
      </c>
      <c r="J11" s="47">
        <f t="shared" si="6"/>
        <v>12</v>
      </c>
      <c r="K11" s="38" t="e">
        <f t="shared" ca="1" si="0"/>
        <v>#NAME?</v>
      </c>
      <c r="L11" s="39" t="str">
        <f t="shared" si="1"/>
        <v/>
      </c>
      <c r="M11" s="40" t="str">
        <f t="shared" si="2"/>
        <v/>
      </c>
      <c r="O11" s="96" t="s">
        <v>210</v>
      </c>
    </row>
    <row r="12" spans="2:18" ht="24.95" customHeight="1" x14ac:dyDescent="0.2">
      <c r="B12" s="54">
        <f>IF(D12&lt;&gt;"",SUBTOTAL(3,$D$7:D12),"")</f>
        <v>6</v>
      </c>
      <c r="C12" s="56">
        <v>469053853</v>
      </c>
      <c r="D12" s="57" t="s">
        <v>134</v>
      </c>
      <c r="E12" s="56">
        <v>31010241200519</v>
      </c>
      <c r="F12" s="88"/>
      <c r="G12" s="45">
        <f t="shared" si="3"/>
        <v>40475</v>
      </c>
      <c r="H12" s="46">
        <f t="shared" si="4"/>
        <v>7</v>
      </c>
      <c r="I12" s="46">
        <f t="shared" si="5"/>
        <v>11</v>
      </c>
      <c r="J12" s="47">
        <f t="shared" si="6"/>
        <v>12</v>
      </c>
      <c r="K12" s="38" t="e">
        <f t="shared" ca="1" si="0"/>
        <v>#NAME?</v>
      </c>
      <c r="L12" s="39" t="str">
        <f t="shared" si="1"/>
        <v/>
      </c>
      <c r="M12" s="40" t="str">
        <f t="shared" si="2"/>
        <v/>
      </c>
      <c r="O12" s="96" t="s">
        <v>211</v>
      </c>
    </row>
    <row r="13" spans="2:18" ht="24.95" customHeight="1" x14ac:dyDescent="0.2">
      <c r="B13" s="55">
        <f>IF(D13&lt;&gt;"",SUBTOTAL(3,$D$7:D13),"")</f>
        <v>7</v>
      </c>
      <c r="C13" s="56">
        <v>476026319</v>
      </c>
      <c r="D13" s="57" t="s">
        <v>135</v>
      </c>
      <c r="E13" s="56">
        <v>31103011202472</v>
      </c>
      <c r="F13" s="90"/>
      <c r="G13" s="45">
        <f t="shared" si="3"/>
        <v>40603</v>
      </c>
      <c r="H13" s="46">
        <f t="shared" si="4"/>
        <v>0</v>
      </c>
      <c r="I13" s="46">
        <f t="shared" si="5"/>
        <v>7</v>
      </c>
      <c r="J13" s="47">
        <f t="shared" si="6"/>
        <v>12</v>
      </c>
      <c r="K13" s="38" t="e">
        <f t="shared" ca="1" si="0"/>
        <v>#NAME?</v>
      </c>
      <c r="L13" s="39" t="str">
        <f t="shared" si="1"/>
        <v/>
      </c>
      <c r="M13" s="40" t="str">
        <f t="shared" si="2"/>
        <v/>
      </c>
      <c r="O13" s="96" t="s">
        <v>212</v>
      </c>
    </row>
    <row r="14" spans="2:18" ht="24.95" customHeight="1" x14ac:dyDescent="0.2">
      <c r="B14" s="59">
        <f>IF(D14&lt;&gt;"",SUBTOTAL(3,$D$7:D14),"")</f>
        <v>8</v>
      </c>
      <c r="C14" s="56">
        <v>476030088</v>
      </c>
      <c r="D14" s="57" t="s">
        <v>136</v>
      </c>
      <c r="E14" s="56">
        <v>31102081200934</v>
      </c>
      <c r="F14" s="88"/>
      <c r="G14" s="45">
        <f t="shared" si="3"/>
        <v>40582</v>
      </c>
      <c r="H14" s="46">
        <f t="shared" si="4"/>
        <v>23</v>
      </c>
      <c r="I14" s="46">
        <f t="shared" si="5"/>
        <v>7</v>
      </c>
      <c r="J14" s="47">
        <f t="shared" si="6"/>
        <v>12</v>
      </c>
      <c r="K14" s="38" t="e">
        <f t="shared" ca="1" si="0"/>
        <v>#NAME?</v>
      </c>
      <c r="L14" s="39" t="str">
        <f t="shared" si="1"/>
        <v/>
      </c>
      <c r="M14" s="40" t="str">
        <f t="shared" si="2"/>
        <v/>
      </c>
      <c r="O14" s="96" t="s">
        <v>213</v>
      </c>
    </row>
    <row r="15" spans="2:18" ht="24.95" customHeight="1" x14ac:dyDescent="0.2">
      <c r="B15" s="59">
        <f>IF(D15&lt;&gt;"",SUBTOTAL(3,$D$7:D15),"")</f>
        <v>9</v>
      </c>
      <c r="C15" s="49">
        <v>475675805</v>
      </c>
      <c r="D15" s="52" t="s">
        <v>137</v>
      </c>
      <c r="E15" s="49">
        <v>31104171201754</v>
      </c>
      <c r="F15" s="88"/>
      <c r="G15" s="45">
        <f t="shared" si="3"/>
        <v>40650</v>
      </c>
      <c r="H15" s="46">
        <f t="shared" si="4"/>
        <v>14</v>
      </c>
      <c r="I15" s="46">
        <f t="shared" si="5"/>
        <v>5</v>
      </c>
      <c r="J15" s="47">
        <f t="shared" si="6"/>
        <v>12</v>
      </c>
      <c r="K15" s="38" t="e">
        <f t="shared" ca="1" si="0"/>
        <v>#NAME?</v>
      </c>
      <c r="L15" s="39" t="str">
        <f t="shared" si="1"/>
        <v/>
      </c>
      <c r="M15" s="40" t="str">
        <f t="shared" si="2"/>
        <v/>
      </c>
      <c r="O15" s="96" t="s">
        <v>214</v>
      </c>
    </row>
    <row r="16" spans="2:18" ht="24.95" customHeight="1" x14ac:dyDescent="0.2">
      <c r="B16" s="59">
        <f>IF(D16&lt;&gt;"",SUBTOTAL(3,$D$7:D16),"")</f>
        <v>10</v>
      </c>
      <c r="C16" s="63">
        <v>476030010</v>
      </c>
      <c r="D16" s="43" t="s">
        <v>138</v>
      </c>
      <c r="E16" s="42">
        <v>31012201200411</v>
      </c>
      <c r="F16" s="90"/>
      <c r="G16" s="45">
        <f t="shared" si="3"/>
        <v>40532</v>
      </c>
      <c r="H16" s="46">
        <f t="shared" si="4"/>
        <v>11</v>
      </c>
      <c r="I16" s="46">
        <f t="shared" si="5"/>
        <v>9</v>
      </c>
      <c r="J16" s="47">
        <f t="shared" si="6"/>
        <v>12</v>
      </c>
      <c r="K16" s="38" t="e">
        <f t="shared" ca="1" si="0"/>
        <v>#NAME?</v>
      </c>
      <c r="L16" s="39" t="str">
        <f t="shared" si="1"/>
        <v/>
      </c>
      <c r="M16" s="40" t="str">
        <f t="shared" si="2"/>
        <v/>
      </c>
      <c r="O16" s="93"/>
    </row>
    <row r="17" spans="2:15" ht="24.95" customHeight="1" x14ac:dyDescent="0.2">
      <c r="B17" s="59">
        <f>IF(D17&lt;&gt;"",SUBTOTAL(3,$D$7:D17),"")</f>
        <v>11</v>
      </c>
      <c r="C17" s="49">
        <v>475675507</v>
      </c>
      <c r="D17" s="52" t="s">
        <v>139</v>
      </c>
      <c r="E17" s="49">
        <v>31011201207851</v>
      </c>
      <c r="F17" s="88"/>
      <c r="G17" s="45">
        <f t="shared" si="3"/>
        <v>40502</v>
      </c>
      <c r="H17" s="46">
        <f t="shared" si="4"/>
        <v>11</v>
      </c>
      <c r="I17" s="46">
        <f t="shared" si="5"/>
        <v>10</v>
      </c>
      <c r="J17" s="47">
        <f t="shared" si="6"/>
        <v>12</v>
      </c>
      <c r="K17" s="38" t="e">
        <f t="shared" ca="1" si="0"/>
        <v>#NAME?</v>
      </c>
      <c r="L17" s="39" t="str">
        <f t="shared" si="1"/>
        <v/>
      </c>
      <c r="M17" s="40" t="str">
        <f t="shared" si="2"/>
        <v/>
      </c>
      <c r="O17" s="93"/>
    </row>
    <row r="18" spans="2:15" ht="24.95" customHeight="1" x14ac:dyDescent="0.2">
      <c r="B18" s="59">
        <f>IF(D18&lt;&gt;"",SUBTOTAL(3,$D$7:D18),"")</f>
        <v>12</v>
      </c>
      <c r="C18" s="42">
        <v>475700211</v>
      </c>
      <c r="D18" s="43" t="s">
        <v>140</v>
      </c>
      <c r="E18" s="42">
        <v>31109031205573</v>
      </c>
      <c r="F18" s="90"/>
      <c r="G18" s="45">
        <f t="shared" si="3"/>
        <v>40789</v>
      </c>
      <c r="H18" s="46">
        <f t="shared" si="4"/>
        <v>28</v>
      </c>
      <c r="I18" s="46">
        <f t="shared" si="5"/>
        <v>0</v>
      </c>
      <c r="J18" s="47">
        <f t="shared" si="6"/>
        <v>12</v>
      </c>
      <c r="K18" s="38" t="e">
        <f t="shared" ca="1" si="0"/>
        <v>#NAME?</v>
      </c>
      <c r="L18" s="39" t="str">
        <f t="shared" si="1"/>
        <v/>
      </c>
      <c r="M18" s="40" t="str">
        <f t="shared" si="2"/>
        <v/>
      </c>
    </row>
    <row r="19" spans="2:15" ht="24.95" customHeight="1" x14ac:dyDescent="0.2">
      <c r="B19" s="59">
        <f>IF(D19&lt;&gt;"",SUBTOTAL(3,$D$7:D19),"")</f>
        <v>13</v>
      </c>
      <c r="C19" s="49">
        <v>476024879</v>
      </c>
      <c r="D19" s="52" t="s">
        <v>141</v>
      </c>
      <c r="E19" s="49">
        <v>31110011243795</v>
      </c>
      <c r="F19" s="88"/>
      <c r="G19" s="45">
        <f t="shared" si="3"/>
        <v>40817</v>
      </c>
      <c r="H19" s="46">
        <f t="shared" si="4"/>
        <v>0</v>
      </c>
      <c r="I19" s="46">
        <f t="shared" si="5"/>
        <v>0</v>
      </c>
      <c r="J19" s="47">
        <f t="shared" si="6"/>
        <v>12</v>
      </c>
      <c r="K19" s="38" t="e">
        <f t="shared" ca="1" si="0"/>
        <v>#NAME?</v>
      </c>
      <c r="L19" s="39" t="str">
        <f t="shared" si="1"/>
        <v/>
      </c>
      <c r="M19" s="40" t="str">
        <f t="shared" si="2"/>
        <v/>
      </c>
    </row>
    <row r="20" spans="2:15" ht="24.95" customHeight="1" x14ac:dyDescent="0.2">
      <c r="B20" s="59">
        <f>IF(D20&lt;&gt;"",SUBTOTAL(3,$D$7:D20),"")</f>
        <v>14</v>
      </c>
      <c r="C20" s="49">
        <v>486505967</v>
      </c>
      <c r="D20" s="52" t="s">
        <v>142</v>
      </c>
      <c r="E20" s="49">
        <v>31203011202094</v>
      </c>
      <c r="F20" s="90"/>
      <c r="G20" s="45">
        <f t="shared" si="3"/>
        <v>40969</v>
      </c>
      <c r="H20" s="46">
        <f t="shared" si="4"/>
        <v>0</v>
      </c>
      <c r="I20" s="46">
        <f t="shared" si="5"/>
        <v>7</v>
      </c>
      <c r="J20" s="47">
        <f t="shared" si="6"/>
        <v>11</v>
      </c>
      <c r="K20" s="38" t="e">
        <f t="shared" ca="1" si="0"/>
        <v>#NAME?</v>
      </c>
      <c r="L20" s="39" t="str">
        <f t="shared" si="1"/>
        <v/>
      </c>
      <c r="M20" s="40" t="str">
        <f t="shared" si="2"/>
        <v/>
      </c>
    </row>
    <row r="21" spans="2:15" ht="24.95" customHeight="1" x14ac:dyDescent="0.2">
      <c r="B21" s="59">
        <f>IF(D21&lt;&gt;"",SUBTOTAL(3,$D$7:D21),"")</f>
        <v>15</v>
      </c>
      <c r="C21" s="56">
        <v>476025786</v>
      </c>
      <c r="D21" s="57" t="s">
        <v>143</v>
      </c>
      <c r="E21" s="56">
        <v>31104021201837</v>
      </c>
      <c r="F21" s="88"/>
      <c r="G21" s="45">
        <f t="shared" si="3"/>
        <v>40635</v>
      </c>
      <c r="H21" s="46">
        <f t="shared" si="4"/>
        <v>29</v>
      </c>
      <c r="I21" s="46">
        <f t="shared" si="5"/>
        <v>5</v>
      </c>
      <c r="J21" s="47">
        <f t="shared" si="6"/>
        <v>12</v>
      </c>
      <c r="K21" s="38" t="e">
        <f t="shared" ca="1" si="0"/>
        <v>#NAME?</v>
      </c>
      <c r="L21" s="39" t="str">
        <f t="shared" si="1"/>
        <v/>
      </c>
      <c r="M21" s="40" t="str">
        <f t="shared" si="2"/>
        <v/>
      </c>
    </row>
    <row r="22" spans="2:15" ht="24.95" customHeight="1" x14ac:dyDescent="0.2">
      <c r="B22" s="59">
        <f>IF(D22&lt;&gt;"",SUBTOTAL(3,$D$7:D22),"")</f>
        <v>16</v>
      </c>
      <c r="C22" s="42">
        <v>476022998</v>
      </c>
      <c r="D22" s="43" t="s">
        <v>144</v>
      </c>
      <c r="E22" s="42">
        <v>31108061201991</v>
      </c>
      <c r="F22" s="90"/>
      <c r="G22" s="45">
        <f t="shared" si="3"/>
        <v>40761</v>
      </c>
      <c r="H22" s="46">
        <f t="shared" si="4"/>
        <v>25</v>
      </c>
      <c r="I22" s="46">
        <f t="shared" si="5"/>
        <v>1</v>
      </c>
      <c r="J22" s="47">
        <f t="shared" si="6"/>
        <v>12</v>
      </c>
      <c r="K22" s="38" t="e">
        <f t="shared" ca="1" si="0"/>
        <v>#NAME?</v>
      </c>
      <c r="L22" s="39" t="str">
        <f t="shared" si="1"/>
        <v/>
      </c>
      <c r="M22" s="40" t="str">
        <f t="shared" si="2"/>
        <v/>
      </c>
    </row>
    <row r="23" spans="2:15" ht="24.95" customHeight="1" x14ac:dyDescent="0.2">
      <c r="B23" s="59">
        <f>IF(D23&lt;&gt;"",SUBTOTAL(3,$D$7:D23),"")</f>
        <v>17</v>
      </c>
      <c r="C23" s="60">
        <v>476026399</v>
      </c>
      <c r="D23" s="52" t="s">
        <v>145</v>
      </c>
      <c r="E23" s="49">
        <v>31108171205178</v>
      </c>
      <c r="F23" s="88"/>
      <c r="G23" s="45">
        <f t="shared" si="3"/>
        <v>40772</v>
      </c>
      <c r="H23" s="46">
        <f t="shared" si="4"/>
        <v>14</v>
      </c>
      <c r="I23" s="46">
        <f t="shared" si="5"/>
        <v>1</v>
      </c>
      <c r="J23" s="47">
        <f t="shared" si="6"/>
        <v>12</v>
      </c>
      <c r="K23" s="38" t="e">
        <f t="shared" ca="1" si="0"/>
        <v>#NAME?</v>
      </c>
      <c r="L23" s="39" t="str">
        <f t="shared" si="1"/>
        <v/>
      </c>
      <c r="M23" s="40" t="str">
        <f t="shared" si="2"/>
        <v/>
      </c>
    </row>
    <row r="24" spans="2:15" ht="24.95" customHeight="1" x14ac:dyDescent="0.2">
      <c r="B24" s="59">
        <f>IF(D24&lt;&gt;"",SUBTOTAL(3,$D$7:D24),"")</f>
        <v>18</v>
      </c>
      <c r="C24" s="60">
        <v>476025093</v>
      </c>
      <c r="D24" s="52" t="s">
        <v>146</v>
      </c>
      <c r="E24" s="49">
        <v>31106251200352</v>
      </c>
      <c r="F24" s="90"/>
      <c r="G24" s="45">
        <f t="shared" si="3"/>
        <v>40719</v>
      </c>
      <c r="H24" s="46">
        <f t="shared" si="4"/>
        <v>6</v>
      </c>
      <c r="I24" s="46">
        <f t="shared" si="5"/>
        <v>3</v>
      </c>
      <c r="J24" s="47">
        <f t="shared" si="6"/>
        <v>12</v>
      </c>
      <c r="K24" s="38" t="e">
        <f t="shared" ca="1" si="0"/>
        <v>#NAME?</v>
      </c>
      <c r="L24" s="39" t="str">
        <f t="shared" si="1"/>
        <v/>
      </c>
      <c r="M24" s="40" t="str">
        <f t="shared" si="2"/>
        <v/>
      </c>
    </row>
    <row r="25" spans="2:15" ht="24.95" customHeight="1" x14ac:dyDescent="0.2">
      <c r="B25" s="59">
        <f>IF(D25&lt;&gt;"",SUBTOTAL(3,$D$7:D25),"")</f>
        <v>19</v>
      </c>
      <c r="C25" s="49">
        <v>476025607</v>
      </c>
      <c r="D25" s="52" t="s">
        <v>147</v>
      </c>
      <c r="E25" s="49">
        <v>31104151201812</v>
      </c>
      <c r="F25" s="90"/>
      <c r="G25" s="45">
        <f t="shared" si="3"/>
        <v>40648</v>
      </c>
      <c r="H25" s="46">
        <f t="shared" si="4"/>
        <v>16</v>
      </c>
      <c r="I25" s="46">
        <f t="shared" si="5"/>
        <v>5</v>
      </c>
      <c r="J25" s="47">
        <f t="shared" si="6"/>
        <v>12</v>
      </c>
      <c r="K25" s="38" t="e">
        <f t="shared" ca="1" si="0"/>
        <v>#NAME?</v>
      </c>
      <c r="L25" s="39" t="str">
        <f t="shared" si="1"/>
        <v/>
      </c>
      <c r="M25" s="40" t="str">
        <f t="shared" si="2"/>
        <v/>
      </c>
    </row>
    <row r="26" spans="2:15" ht="24.95" customHeight="1" x14ac:dyDescent="0.2">
      <c r="B26" s="59">
        <f>IF(D26&lt;&gt;"",SUBTOTAL(3,$D$7:D26),"")</f>
        <v>20</v>
      </c>
      <c r="C26" s="56">
        <v>476025656</v>
      </c>
      <c r="D26" s="57" t="s">
        <v>148</v>
      </c>
      <c r="E26" s="56">
        <v>31109191204956</v>
      </c>
      <c r="F26" s="88"/>
      <c r="G26" s="45">
        <f t="shared" si="3"/>
        <v>40805</v>
      </c>
      <c r="H26" s="46">
        <f t="shared" si="4"/>
        <v>12</v>
      </c>
      <c r="I26" s="46">
        <f t="shared" si="5"/>
        <v>0</v>
      </c>
      <c r="J26" s="47">
        <f t="shared" si="6"/>
        <v>12</v>
      </c>
      <c r="K26" s="38" t="e">
        <f t="shared" ca="1" si="0"/>
        <v>#NAME?</v>
      </c>
      <c r="L26" s="39" t="str">
        <f t="shared" si="1"/>
        <v/>
      </c>
      <c r="M26" s="40" t="str">
        <f t="shared" si="2"/>
        <v/>
      </c>
    </row>
    <row r="27" spans="2:15" ht="24.95" customHeight="1" x14ac:dyDescent="0.2">
      <c r="B27" s="59">
        <f>IF(D27&lt;&gt;"",SUBTOTAL(3,$D$7:D27),"")</f>
        <v>21</v>
      </c>
      <c r="C27" s="49">
        <v>469053716</v>
      </c>
      <c r="D27" s="50" t="s">
        <v>149</v>
      </c>
      <c r="E27" s="49">
        <v>31011061203095</v>
      </c>
      <c r="F27" s="88"/>
      <c r="G27" s="45">
        <f t="shared" si="3"/>
        <v>40488</v>
      </c>
      <c r="H27" s="46">
        <f t="shared" si="4"/>
        <v>25</v>
      </c>
      <c r="I27" s="46">
        <f t="shared" si="5"/>
        <v>10</v>
      </c>
      <c r="J27" s="47">
        <f t="shared" si="6"/>
        <v>12</v>
      </c>
      <c r="K27" s="38" t="e">
        <f t="shared" ca="1" si="0"/>
        <v>#NAME?</v>
      </c>
      <c r="L27" s="39" t="str">
        <f t="shared" si="1"/>
        <v/>
      </c>
      <c r="M27" s="40" t="str">
        <f t="shared" si="2"/>
        <v/>
      </c>
    </row>
    <row r="28" spans="2:15" ht="24.95" customHeight="1" x14ac:dyDescent="0.2">
      <c r="B28" s="59">
        <f>IF(D28&lt;&gt;"",SUBTOTAL(3,$D$7:D28),"")</f>
        <v>22</v>
      </c>
      <c r="C28" s="60">
        <v>476024843</v>
      </c>
      <c r="D28" s="50" t="s">
        <v>150</v>
      </c>
      <c r="E28" s="49">
        <v>31108011204477</v>
      </c>
      <c r="F28" s="90"/>
      <c r="G28" s="45">
        <f t="shared" si="3"/>
        <v>40756</v>
      </c>
      <c r="H28" s="46">
        <f t="shared" si="4"/>
        <v>0</v>
      </c>
      <c r="I28" s="46">
        <f t="shared" si="5"/>
        <v>2</v>
      </c>
      <c r="J28" s="47">
        <f t="shared" si="6"/>
        <v>12</v>
      </c>
      <c r="K28" s="38" t="e">
        <f t="shared" ca="1" si="0"/>
        <v>#NAME?</v>
      </c>
      <c r="L28" s="39" t="str">
        <f t="shared" si="1"/>
        <v/>
      </c>
      <c r="M28" s="40" t="str">
        <f t="shared" si="2"/>
        <v/>
      </c>
    </row>
    <row r="29" spans="2:15" ht="24.95" customHeight="1" x14ac:dyDescent="0.2">
      <c r="B29" s="59">
        <f>IF(D29&lt;&gt;"",SUBTOTAL(3,$D$7:D29),"")</f>
        <v>23</v>
      </c>
      <c r="C29" s="49">
        <v>475675529</v>
      </c>
      <c r="D29" s="52" t="s">
        <v>151</v>
      </c>
      <c r="E29" s="49">
        <v>31011201201675</v>
      </c>
      <c r="F29" s="88"/>
      <c r="G29" s="45">
        <f t="shared" si="3"/>
        <v>40502</v>
      </c>
      <c r="H29" s="46">
        <f t="shared" si="4"/>
        <v>11</v>
      </c>
      <c r="I29" s="46">
        <f t="shared" si="5"/>
        <v>10</v>
      </c>
      <c r="J29" s="47">
        <f t="shared" si="6"/>
        <v>12</v>
      </c>
      <c r="K29" s="38" t="e">
        <f t="shared" ca="1" si="0"/>
        <v>#NAME?</v>
      </c>
      <c r="L29" s="39" t="str">
        <f t="shared" si="1"/>
        <v/>
      </c>
      <c r="M29" s="40" t="str">
        <f t="shared" si="2"/>
        <v/>
      </c>
    </row>
    <row r="30" spans="2:15" ht="24.95" customHeight="1" x14ac:dyDescent="0.2">
      <c r="B30" s="59">
        <f>IF(D30&lt;&gt;"",SUBTOTAL(3,$D$7:D30),"")</f>
        <v>24</v>
      </c>
      <c r="C30" s="49">
        <v>476022696</v>
      </c>
      <c r="D30" s="52" t="s">
        <v>152</v>
      </c>
      <c r="E30" s="49">
        <v>31106011209638</v>
      </c>
      <c r="F30" s="88"/>
      <c r="G30" s="45">
        <f t="shared" si="3"/>
        <v>40695</v>
      </c>
      <c r="H30" s="46">
        <f t="shared" si="4"/>
        <v>0</v>
      </c>
      <c r="I30" s="46">
        <f t="shared" si="5"/>
        <v>4</v>
      </c>
      <c r="J30" s="47">
        <f t="shared" si="6"/>
        <v>12</v>
      </c>
      <c r="K30" s="38" t="e">
        <f t="shared" ca="1" si="0"/>
        <v>#NAME?</v>
      </c>
      <c r="L30" s="39" t="str">
        <f t="shared" si="1"/>
        <v/>
      </c>
      <c r="M30" s="40" t="str">
        <f t="shared" si="2"/>
        <v/>
      </c>
    </row>
    <row r="31" spans="2:15" ht="24.95" customHeight="1" x14ac:dyDescent="0.2">
      <c r="B31" s="59">
        <f>IF(D31&lt;&gt;"",SUBTOTAL(3,$D$7:D31),"")</f>
        <v>25</v>
      </c>
      <c r="C31" s="42">
        <v>476025149</v>
      </c>
      <c r="D31" s="43" t="s">
        <v>153</v>
      </c>
      <c r="E31" s="42">
        <v>31109101303993</v>
      </c>
      <c r="F31" s="90"/>
      <c r="G31" s="45">
        <f t="shared" si="3"/>
        <v>40796</v>
      </c>
      <c r="H31" s="46">
        <f t="shared" si="4"/>
        <v>21</v>
      </c>
      <c r="I31" s="46">
        <f t="shared" si="5"/>
        <v>0</v>
      </c>
      <c r="J31" s="47">
        <f t="shared" si="6"/>
        <v>12</v>
      </c>
      <c r="K31" s="38" t="e">
        <f t="shared" ca="1" si="0"/>
        <v>#NAME?</v>
      </c>
      <c r="L31" s="39" t="str">
        <f t="shared" si="1"/>
        <v/>
      </c>
      <c r="M31" s="40" t="str">
        <f t="shared" si="2"/>
        <v/>
      </c>
    </row>
    <row r="32" spans="2:15" ht="24.95" customHeight="1" x14ac:dyDescent="0.2">
      <c r="B32" s="59">
        <f>IF(D32&lt;&gt;"",SUBTOTAL(3,$D$7:D32),"")</f>
        <v>26</v>
      </c>
      <c r="C32" s="60">
        <v>476023240</v>
      </c>
      <c r="D32" s="52" t="s">
        <v>154</v>
      </c>
      <c r="E32" s="49">
        <v>31101221203932</v>
      </c>
      <c r="F32" s="88"/>
      <c r="G32" s="45">
        <f t="shared" si="3"/>
        <v>40565</v>
      </c>
      <c r="H32" s="46">
        <f t="shared" si="4"/>
        <v>9</v>
      </c>
      <c r="I32" s="46">
        <f t="shared" si="5"/>
        <v>8</v>
      </c>
      <c r="J32" s="47">
        <f t="shared" si="6"/>
        <v>12</v>
      </c>
      <c r="K32" s="38" t="e">
        <f t="shared" ca="1" si="0"/>
        <v>#NAME?</v>
      </c>
      <c r="L32" s="39" t="str">
        <f t="shared" si="1"/>
        <v/>
      </c>
      <c r="M32" s="40" t="str">
        <f t="shared" si="2"/>
        <v/>
      </c>
    </row>
    <row r="33" spans="2:13" ht="24.95" customHeight="1" x14ac:dyDescent="0.2">
      <c r="B33" s="59">
        <f>IF(D33&lt;&gt;"",SUBTOTAL(3,$D$7:D33),"")</f>
        <v>27</v>
      </c>
      <c r="C33" s="42">
        <v>476024749</v>
      </c>
      <c r="D33" s="43" t="s">
        <v>155</v>
      </c>
      <c r="E33" s="42">
        <v>31109011210716</v>
      </c>
      <c r="F33" s="88"/>
      <c r="G33" s="45">
        <f t="shared" si="3"/>
        <v>40787</v>
      </c>
      <c r="H33" s="46">
        <f t="shared" si="4"/>
        <v>0</v>
      </c>
      <c r="I33" s="46">
        <f t="shared" si="5"/>
        <v>1</v>
      </c>
      <c r="J33" s="47">
        <f t="shared" si="6"/>
        <v>12</v>
      </c>
      <c r="K33" s="38" t="e">
        <f t="shared" ca="1" si="0"/>
        <v>#NAME?</v>
      </c>
      <c r="L33" s="39" t="str">
        <f t="shared" si="1"/>
        <v/>
      </c>
      <c r="M33" s="40" t="str">
        <f t="shared" si="2"/>
        <v/>
      </c>
    </row>
    <row r="34" spans="2:13" ht="24.95" customHeight="1" x14ac:dyDescent="0.2">
      <c r="B34" s="59">
        <f>IF(D34&lt;&gt;"",SUBTOTAL(3,$D$7:D34),"")</f>
        <v>28</v>
      </c>
      <c r="C34" s="42">
        <v>476025742</v>
      </c>
      <c r="D34" s="43" t="s">
        <v>156</v>
      </c>
      <c r="E34" s="42">
        <v>31104131202316</v>
      </c>
      <c r="F34" s="88"/>
      <c r="G34" s="45">
        <f t="shared" si="3"/>
        <v>40646</v>
      </c>
      <c r="H34" s="46">
        <f t="shared" si="4"/>
        <v>18</v>
      </c>
      <c r="I34" s="46">
        <f t="shared" si="5"/>
        <v>5</v>
      </c>
      <c r="J34" s="47">
        <f t="shared" si="6"/>
        <v>12</v>
      </c>
      <c r="K34" s="38" t="e">
        <f t="shared" ca="1" si="0"/>
        <v>#NAME?</v>
      </c>
      <c r="L34" s="39" t="str">
        <f t="shared" si="1"/>
        <v/>
      </c>
      <c r="M34" s="40" t="str">
        <f t="shared" si="2"/>
        <v/>
      </c>
    </row>
    <row r="35" spans="2:13" ht="24.95" customHeight="1" x14ac:dyDescent="0.2">
      <c r="B35" s="59">
        <f>IF(D35&lt;&gt;"",SUBTOTAL(3,$D$7:D35),"")</f>
        <v>29</v>
      </c>
      <c r="C35" s="60">
        <v>476030159</v>
      </c>
      <c r="D35" s="52" t="s">
        <v>157</v>
      </c>
      <c r="E35" s="49">
        <v>31107231206954</v>
      </c>
      <c r="F35" s="88"/>
      <c r="G35" s="45">
        <f t="shared" si="3"/>
        <v>40747</v>
      </c>
      <c r="H35" s="46">
        <f t="shared" si="4"/>
        <v>8</v>
      </c>
      <c r="I35" s="46">
        <f t="shared" si="5"/>
        <v>2</v>
      </c>
      <c r="J35" s="47">
        <f t="shared" si="6"/>
        <v>12</v>
      </c>
      <c r="K35" s="38" t="e">
        <f t="shared" ca="1" si="0"/>
        <v>#NAME?</v>
      </c>
      <c r="L35" s="39" t="str">
        <f t="shared" si="1"/>
        <v/>
      </c>
      <c r="M35" s="40" t="str">
        <f t="shared" si="2"/>
        <v/>
      </c>
    </row>
    <row r="36" spans="2:13" ht="24.95" customHeight="1" x14ac:dyDescent="0.2">
      <c r="B36" s="59">
        <f>IF(D36&lt;&gt;"",SUBTOTAL(3,$D$7:D36),"")</f>
        <v>30</v>
      </c>
      <c r="C36" s="42">
        <v>475675910</v>
      </c>
      <c r="D36" s="43" t="s">
        <v>158</v>
      </c>
      <c r="E36" s="42">
        <v>31101181200773</v>
      </c>
      <c r="F36" s="88"/>
      <c r="G36" s="45">
        <f t="shared" si="3"/>
        <v>40561</v>
      </c>
      <c r="H36" s="46">
        <f t="shared" si="4"/>
        <v>13</v>
      </c>
      <c r="I36" s="46">
        <f t="shared" si="5"/>
        <v>8</v>
      </c>
      <c r="J36" s="47">
        <f t="shared" si="6"/>
        <v>12</v>
      </c>
      <c r="K36" s="38" t="e">
        <f t="shared" ca="1" si="0"/>
        <v>#NAME?</v>
      </c>
      <c r="L36" s="39" t="str">
        <f t="shared" si="1"/>
        <v/>
      </c>
      <c r="M36" s="40" t="str">
        <f t="shared" si="2"/>
        <v/>
      </c>
    </row>
    <row r="37" spans="2:13" ht="24.95" customHeight="1" x14ac:dyDescent="0.2">
      <c r="B37" s="59">
        <f>IF(D37&lt;&gt;"",SUBTOTAL(3,$D$7:D37),"")</f>
        <v>31</v>
      </c>
      <c r="C37" s="56">
        <v>476024967</v>
      </c>
      <c r="D37" s="57" t="s">
        <v>159</v>
      </c>
      <c r="E37" s="56">
        <v>31103011202456</v>
      </c>
      <c r="F37" s="88"/>
      <c r="G37" s="45">
        <f t="shared" si="3"/>
        <v>40603</v>
      </c>
      <c r="H37" s="46">
        <f t="shared" si="4"/>
        <v>0</v>
      </c>
      <c r="I37" s="46">
        <f t="shared" si="5"/>
        <v>7</v>
      </c>
      <c r="J37" s="47">
        <f t="shared" si="6"/>
        <v>12</v>
      </c>
      <c r="K37" s="38" t="e">
        <f t="shared" ca="1" si="0"/>
        <v>#NAME?</v>
      </c>
      <c r="L37" s="39" t="str">
        <f t="shared" si="1"/>
        <v/>
      </c>
      <c r="M37" s="40" t="str">
        <f t="shared" si="2"/>
        <v/>
      </c>
    </row>
    <row r="38" spans="2:13" ht="24.95" customHeight="1" x14ac:dyDescent="0.2">
      <c r="B38" s="59">
        <f>IF(D38&lt;&gt;"",SUBTOTAL(3,$D$7:D38),"")</f>
        <v>32</v>
      </c>
      <c r="C38" s="49">
        <v>469053989</v>
      </c>
      <c r="D38" s="52" t="s">
        <v>160</v>
      </c>
      <c r="E38" s="49">
        <v>31011011201075</v>
      </c>
      <c r="F38" s="88"/>
      <c r="G38" s="45">
        <f t="shared" si="3"/>
        <v>40483</v>
      </c>
      <c r="H38" s="46">
        <f t="shared" si="4"/>
        <v>0</v>
      </c>
      <c r="I38" s="46">
        <f t="shared" si="5"/>
        <v>11</v>
      </c>
      <c r="J38" s="47">
        <f t="shared" si="6"/>
        <v>12</v>
      </c>
      <c r="K38" s="38" t="e">
        <f t="shared" ca="1" si="0"/>
        <v>#NAME?</v>
      </c>
      <c r="L38" s="39" t="str">
        <f t="shared" si="1"/>
        <v/>
      </c>
      <c r="M38" s="40" t="str">
        <f t="shared" si="2"/>
        <v/>
      </c>
    </row>
    <row r="39" spans="2:13" ht="24.95" customHeight="1" x14ac:dyDescent="0.2">
      <c r="B39" s="59">
        <f>IF(D39&lt;&gt;"",SUBTOTAL(3,$D$7:D39),"")</f>
        <v>33</v>
      </c>
      <c r="C39" s="56">
        <v>475675941</v>
      </c>
      <c r="D39" s="57" t="s">
        <v>161</v>
      </c>
      <c r="E39" s="56">
        <v>31105161200837</v>
      </c>
      <c r="F39" s="90"/>
      <c r="G39" s="45">
        <f t="shared" si="3"/>
        <v>40679</v>
      </c>
      <c r="H39" s="46">
        <f t="shared" si="4"/>
        <v>15</v>
      </c>
      <c r="I39" s="46">
        <f t="shared" si="5"/>
        <v>4</v>
      </c>
      <c r="J39" s="47">
        <f t="shared" si="6"/>
        <v>12</v>
      </c>
      <c r="K39" s="38" t="e">
        <f t="shared" ca="1" si="0"/>
        <v>#NAME?</v>
      </c>
      <c r="L39" s="39" t="str">
        <f t="shared" si="1"/>
        <v/>
      </c>
      <c r="M39" s="40" t="str">
        <f t="shared" si="2"/>
        <v/>
      </c>
    </row>
    <row r="40" spans="2:13" ht="24.95" customHeight="1" x14ac:dyDescent="0.2">
      <c r="B40" s="59">
        <f>IF(D40&lt;&gt;"",SUBTOTAL(3,$D$7:D40),"")</f>
        <v>34</v>
      </c>
      <c r="C40" s="49">
        <v>476022869</v>
      </c>
      <c r="D40" s="52" t="s">
        <v>162</v>
      </c>
      <c r="E40" s="49">
        <v>31011251200173</v>
      </c>
      <c r="F40" s="88"/>
      <c r="G40" s="45">
        <f t="shared" si="3"/>
        <v>40507</v>
      </c>
      <c r="H40" s="46">
        <f t="shared" si="4"/>
        <v>6</v>
      </c>
      <c r="I40" s="46">
        <f t="shared" si="5"/>
        <v>10</v>
      </c>
      <c r="J40" s="47">
        <f t="shared" si="6"/>
        <v>12</v>
      </c>
      <c r="K40" s="38" t="e">
        <f t="shared" ca="1" si="0"/>
        <v>#NAME?</v>
      </c>
      <c r="L40" s="39" t="str">
        <f t="shared" si="1"/>
        <v/>
      </c>
      <c r="M40" s="40" t="str">
        <f t="shared" si="2"/>
        <v/>
      </c>
    </row>
    <row r="41" spans="2:13" ht="24.95" customHeight="1" x14ac:dyDescent="0.2">
      <c r="B41" s="59">
        <f>IF(D41&lt;&gt;"",SUBTOTAL(3,$D$7:D41),"")</f>
        <v>35</v>
      </c>
      <c r="C41" s="42">
        <v>469064321</v>
      </c>
      <c r="D41" s="43" t="s">
        <v>163</v>
      </c>
      <c r="E41" s="42">
        <v>31102131201279</v>
      </c>
      <c r="F41" s="88"/>
      <c r="G41" s="45">
        <f t="shared" si="3"/>
        <v>40587</v>
      </c>
      <c r="H41" s="46">
        <f t="shared" si="4"/>
        <v>18</v>
      </c>
      <c r="I41" s="46">
        <f t="shared" si="5"/>
        <v>7</v>
      </c>
      <c r="J41" s="47">
        <f t="shared" si="6"/>
        <v>12</v>
      </c>
      <c r="K41" s="38" t="e">
        <f t="shared" ca="1" si="0"/>
        <v>#NAME?</v>
      </c>
      <c r="L41" s="39" t="str">
        <f t="shared" si="1"/>
        <v/>
      </c>
      <c r="M41" s="40" t="str">
        <f t="shared" si="2"/>
        <v/>
      </c>
    </row>
    <row r="42" spans="2:13" ht="24.95" customHeight="1" x14ac:dyDescent="0.2">
      <c r="B42" s="59">
        <f>IF(D42&lt;&gt;"",SUBTOTAL(3,$D$7:D42),"")</f>
        <v>36</v>
      </c>
      <c r="C42" s="60">
        <v>476030122</v>
      </c>
      <c r="D42" s="52" t="s">
        <v>164</v>
      </c>
      <c r="E42" s="49">
        <v>31106161203638</v>
      </c>
      <c r="F42" s="88"/>
      <c r="G42" s="45">
        <f t="shared" si="3"/>
        <v>40710</v>
      </c>
      <c r="H42" s="46">
        <f t="shared" si="4"/>
        <v>15</v>
      </c>
      <c r="I42" s="46">
        <f t="shared" si="5"/>
        <v>3</v>
      </c>
      <c r="J42" s="47">
        <f t="shared" si="6"/>
        <v>12</v>
      </c>
      <c r="K42" s="38" t="e">
        <f t="shared" ca="1" si="0"/>
        <v>#NAME?</v>
      </c>
      <c r="L42" s="39" t="str">
        <f t="shared" si="1"/>
        <v/>
      </c>
      <c r="M42" s="40" t="str">
        <f t="shared" si="2"/>
        <v/>
      </c>
    </row>
    <row r="43" spans="2:13" ht="24.95" customHeight="1" x14ac:dyDescent="0.2">
      <c r="B43" s="59">
        <f>IF(D43&lt;&gt;"",SUBTOTAL(3,$D$7:D43),"")</f>
        <v>37</v>
      </c>
      <c r="C43" s="49">
        <v>490056275</v>
      </c>
      <c r="D43" s="52" t="s">
        <v>165</v>
      </c>
      <c r="E43" s="49">
        <v>31108011204434</v>
      </c>
      <c r="F43" s="88"/>
      <c r="G43" s="45">
        <f t="shared" si="3"/>
        <v>40756</v>
      </c>
      <c r="H43" s="46">
        <f t="shared" si="4"/>
        <v>0</v>
      </c>
      <c r="I43" s="46">
        <f t="shared" si="5"/>
        <v>2</v>
      </c>
      <c r="J43" s="47">
        <f t="shared" si="6"/>
        <v>12</v>
      </c>
      <c r="K43" s="38" t="e">
        <f t="shared" ca="1" si="0"/>
        <v>#NAME?</v>
      </c>
      <c r="L43" s="39" t="str">
        <f t="shared" si="1"/>
        <v/>
      </c>
      <c r="M43" s="40" t="str">
        <f t="shared" si="2"/>
        <v/>
      </c>
    </row>
    <row r="44" spans="2:13" ht="24.95" customHeight="1" x14ac:dyDescent="0.2">
      <c r="B44" s="59">
        <f>IF(D44&lt;&gt;"",SUBTOTAL(3,$D$7:D44),"")</f>
        <v>38</v>
      </c>
      <c r="C44" s="49">
        <v>469064491</v>
      </c>
      <c r="D44" s="52" t="s">
        <v>166</v>
      </c>
      <c r="E44" s="49">
        <v>31102191201499</v>
      </c>
      <c r="F44" s="88"/>
      <c r="G44" s="45">
        <f t="shared" si="3"/>
        <v>40593</v>
      </c>
      <c r="H44" s="46">
        <f t="shared" si="4"/>
        <v>12</v>
      </c>
      <c r="I44" s="46">
        <f t="shared" si="5"/>
        <v>7</v>
      </c>
      <c r="J44" s="47">
        <f t="shared" si="6"/>
        <v>12</v>
      </c>
      <c r="K44" s="38" t="e">
        <f t="shared" ca="1" si="0"/>
        <v>#NAME?</v>
      </c>
      <c r="L44" s="39" t="str">
        <f t="shared" si="1"/>
        <v/>
      </c>
      <c r="M44" s="40" t="str">
        <f t="shared" si="2"/>
        <v/>
      </c>
    </row>
    <row r="45" spans="2:13" ht="24.95" customHeight="1" x14ac:dyDescent="0.2">
      <c r="B45" s="59">
        <f>IF(D45&lt;&gt;"",SUBTOTAL(3,$D$7:D45),"")</f>
        <v>39</v>
      </c>
      <c r="C45" s="60">
        <v>469053918</v>
      </c>
      <c r="D45" s="50" t="s">
        <v>167</v>
      </c>
      <c r="E45" s="49">
        <v>31102011209055</v>
      </c>
      <c r="F45" s="88"/>
      <c r="G45" s="45">
        <f t="shared" si="3"/>
        <v>40575</v>
      </c>
      <c r="H45" s="46">
        <f t="shared" si="4"/>
        <v>0</v>
      </c>
      <c r="I45" s="46">
        <f t="shared" si="5"/>
        <v>8</v>
      </c>
      <c r="J45" s="47">
        <f t="shared" si="6"/>
        <v>12</v>
      </c>
      <c r="K45" s="38" t="e">
        <f t="shared" ca="1" si="0"/>
        <v>#NAME?</v>
      </c>
      <c r="L45" s="39" t="str">
        <f t="shared" si="1"/>
        <v/>
      </c>
      <c r="M45" s="40" t="str">
        <f t="shared" si="2"/>
        <v/>
      </c>
    </row>
    <row r="46" spans="2:13" ht="24.95" customHeight="1" x14ac:dyDescent="0.2">
      <c r="B46" s="59">
        <f>IF(D46&lt;&gt;"",SUBTOTAL(3,$D$7:D46),"")</f>
        <v>40</v>
      </c>
      <c r="C46" s="49">
        <v>469075457</v>
      </c>
      <c r="D46" s="52" t="s">
        <v>168</v>
      </c>
      <c r="E46" s="49">
        <v>31011071203131</v>
      </c>
      <c r="F46" s="90"/>
      <c r="G46" s="45">
        <f t="shared" si="3"/>
        <v>40489</v>
      </c>
      <c r="H46" s="46">
        <f t="shared" si="4"/>
        <v>24</v>
      </c>
      <c r="I46" s="46">
        <f t="shared" si="5"/>
        <v>10</v>
      </c>
      <c r="J46" s="47">
        <f t="shared" si="6"/>
        <v>12</v>
      </c>
      <c r="K46" s="38" t="e">
        <f t="shared" ca="1" si="0"/>
        <v>#NAME?</v>
      </c>
      <c r="L46" s="39" t="str">
        <f t="shared" si="1"/>
        <v/>
      </c>
      <c r="M46" s="40" t="str">
        <f t="shared" si="2"/>
        <v/>
      </c>
    </row>
    <row r="47" spans="2:13" ht="24.95" customHeight="1" x14ac:dyDescent="0.2">
      <c r="B47" s="59">
        <f>IF(D47&lt;&gt;"",SUBTOTAL(3,$D$7:D47),"")</f>
        <v>41</v>
      </c>
      <c r="C47" s="49">
        <v>476057630</v>
      </c>
      <c r="D47" s="52" t="s">
        <v>169</v>
      </c>
      <c r="E47" s="49">
        <v>31101011214613</v>
      </c>
      <c r="F47" s="88"/>
      <c r="G47" s="45">
        <f t="shared" si="3"/>
        <v>40544</v>
      </c>
      <c r="H47" s="46">
        <f t="shared" si="4"/>
        <v>0</v>
      </c>
      <c r="I47" s="46">
        <f t="shared" si="5"/>
        <v>9</v>
      </c>
      <c r="J47" s="47">
        <f t="shared" si="6"/>
        <v>12</v>
      </c>
      <c r="K47" s="38" t="e">
        <f t="shared" ca="1" si="0"/>
        <v>#NAME?</v>
      </c>
      <c r="L47" s="39" t="str">
        <f t="shared" si="1"/>
        <v/>
      </c>
      <c r="M47" s="40" t="str">
        <f t="shared" si="2"/>
        <v/>
      </c>
    </row>
    <row r="48" spans="2:13" ht="24.95" customHeight="1" x14ac:dyDescent="0.2">
      <c r="B48" s="59">
        <f>IF(D48&lt;&gt;"",SUBTOTAL(3,$D$7:D48),"")</f>
        <v>42</v>
      </c>
      <c r="C48" s="49">
        <v>476025695</v>
      </c>
      <c r="D48" s="52" t="s">
        <v>170</v>
      </c>
      <c r="E48" s="49">
        <v>31108221204291</v>
      </c>
      <c r="F48" s="88"/>
      <c r="G48" s="45">
        <f t="shared" si="3"/>
        <v>40777</v>
      </c>
      <c r="H48" s="46">
        <f t="shared" si="4"/>
        <v>9</v>
      </c>
      <c r="I48" s="46">
        <f t="shared" si="5"/>
        <v>1</v>
      </c>
      <c r="J48" s="47">
        <f t="shared" si="6"/>
        <v>12</v>
      </c>
      <c r="K48" s="38" t="e">
        <f t="shared" ca="1" si="0"/>
        <v>#NAME?</v>
      </c>
      <c r="L48" s="39" t="str">
        <f t="shared" si="1"/>
        <v/>
      </c>
      <c r="M48" s="40" t="str">
        <f t="shared" si="2"/>
        <v/>
      </c>
    </row>
    <row r="49" spans="2:13" ht="24.95" customHeight="1" x14ac:dyDescent="0.2">
      <c r="B49" s="59">
        <f>IF(D49&lt;&gt;"",SUBTOTAL(3,$D$7:D49),"")</f>
        <v>43</v>
      </c>
      <c r="C49" s="49">
        <v>476025565</v>
      </c>
      <c r="D49" s="52" t="s">
        <v>171</v>
      </c>
      <c r="E49" s="49">
        <v>31011011201016</v>
      </c>
      <c r="F49" s="90"/>
      <c r="G49" s="45">
        <f t="shared" si="3"/>
        <v>40483</v>
      </c>
      <c r="H49" s="46">
        <f t="shared" si="4"/>
        <v>0</v>
      </c>
      <c r="I49" s="46">
        <f t="shared" si="5"/>
        <v>11</v>
      </c>
      <c r="J49" s="47">
        <f t="shared" si="6"/>
        <v>12</v>
      </c>
      <c r="K49" s="38" t="e">
        <f t="shared" ca="1" si="0"/>
        <v>#NAME?</v>
      </c>
      <c r="L49" s="39" t="str">
        <f t="shared" si="1"/>
        <v/>
      </c>
      <c r="M49" s="40" t="str">
        <f t="shared" si="2"/>
        <v/>
      </c>
    </row>
    <row r="50" spans="2:13" ht="24.95" customHeight="1" x14ac:dyDescent="0.2">
      <c r="B50" s="59">
        <f>IF(D50&lt;&gt;"",SUBTOTAL(3,$D$7:D50),"")</f>
        <v>44</v>
      </c>
      <c r="C50" s="49">
        <v>476023318</v>
      </c>
      <c r="D50" s="52" t="s">
        <v>172</v>
      </c>
      <c r="E50" s="49">
        <v>31109181205253</v>
      </c>
      <c r="F50" s="88"/>
      <c r="G50" s="45">
        <f t="shared" si="3"/>
        <v>40804</v>
      </c>
      <c r="H50" s="46">
        <f t="shared" si="4"/>
        <v>13</v>
      </c>
      <c r="I50" s="46">
        <f t="shared" si="5"/>
        <v>0</v>
      </c>
      <c r="J50" s="47">
        <f t="shared" si="6"/>
        <v>12</v>
      </c>
      <c r="K50" s="38" t="e">
        <f t="shared" ca="1" si="0"/>
        <v>#NAME?</v>
      </c>
      <c r="L50" s="39" t="str">
        <f t="shared" si="1"/>
        <v/>
      </c>
      <c r="M50" s="40" t="str">
        <f t="shared" si="2"/>
        <v/>
      </c>
    </row>
    <row r="51" spans="2:13" ht="24.95" customHeight="1" x14ac:dyDescent="0.2">
      <c r="B51" s="59">
        <f>IF(D51&lt;&gt;"",SUBTOTAL(3,$D$7:D51),"")</f>
        <v>45</v>
      </c>
      <c r="C51" s="49">
        <v>476025307</v>
      </c>
      <c r="D51" s="52" t="s">
        <v>173</v>
      </c>
      <c r="E51" s="49">
        <v>31109011210694</v>
      </c>
      <c r="F51" s="88"/>
      <c r="G51" s="45">
        <f t="shared" si="3"/>
        <v>40787</v>
      </c>
      <c r="H51" s="46">
        <f t="shared" si="4"/>
        <v>0</v>
      </c>
      <c r="I51" s="46">
        <f t="shared" si="5"/>
        <v>1</v>
      </c>
      <c r="J51" s="47">
        <f t="shared" si="6"/>
        <v>12</v>
      </c>
      <c r="K51" s="38" t="e">
        <f t="shared" ca="1" si="0"/>
        <v>#NAME?</v>
      </c>
      <c r="L51" s="39" t="str">
        <f t="shared" si="1"/>
        <v/>
      </c>
      <c r="M51" s="40" t="str">
        <f t="shared" si="2"/>
        <v/>
      </c>
    </row>
    <row r="52" spans="2:13" ht="24.95" customHeight="1" x14ac:dyDescent="0.2">
      <c r="B52" s="59">
        <f>IF(D52&lt;&gt;"",SUBTOTAL(3,$D$7:D52),"")</f>
        <v>46</v>
      </c>
      <c r="C52" s="56">
        <v>476022773</v>
      </c>
      <c r="D52" s="57" t="s">
        <v>174</v>
      </c>
      <c r="E52" s="56">
        <v>31107011206252</v>
      </c>
      <c r="F52" s="88"/>
      <c r="G52" s="45">
        <f t="shared" si="3"/>
        <v>40725</v>
      </c>
      <c r="H52" s="46">
        <f t="shared" si="4"/>
        <v>0</v>
      </c>
      <c r="I52" s="46">
        <f t="shared" si="5"/>
        <v>3</v>
      </c>
      <c r="J52" s="47">
        <f t="shared" si="6"/>
        <v>12</v>
      </c>
      <c r="K52" s="38" t="e">
        <f t="shared" ca="1" si="0"/>
        <v>#NAME?</v>
      </c>
      <c r="L52" s="39" t="str">
        <f t="shared" si="1"/>
        <v/>
      </c>
      <c r="M52" s="40" t="str">
        <f t="shared" si="2"/>
        <v/>
      </c>
    </row>
    <row r="53" spans="2:13" ht="24.95" customHeight="1" x14ac:dyDescent="0.2">
      <c r="B53" s="59">
        <f>IF(D53&lt;&gt;"",SUBTOTAL(3,$D$7:D53),"")</f>
        <v>47</v>
      </c>
      <c r="C53" s="56">
        <v>476026191</v>
      </c>
      <c r="D53" s="57" t="s">
        <v>175</v>
      </c>
      <c r="E53" s="56">
        <v>31106211201178</v>
      </c>
      <c r="F53" s="88"/>
      <c r="G53" s="45">
        <f t="shared" si="3"/>
        <v>40715</v>
      </c>
      <c r="H53" s="46">
        <f t="shared" si="4"/>
        <v>10</v>
      </c>
      <c r="I53" s="46">
        <f t="shared" si="5"/>
        <v>3</v>
      </c>
      <c r="J53" s="47">
        <f t="shared" si="6"/>
        <v>12</v>
      </c>
      <c r="K53" s="38" t="e">
        <f t="shared" ca="1" si="0"/>
        <v>#NAME?</v>
      </c>
      <c r="L53" s="39" t="str">
        <f t="shared" si="1"/>
        <v/>
      </c>
      <c r="M53" s="40" t="str">
        <f t="shared" si="2"/>
        <v/>
      </c>
    </row>
    <row r="54" spans="2:13" ht="24.95" customHeight="1" x14ac:dyDescent="0.2">
      <c r="B54" s="59">
        <f>IF(D54&lt;&gt;"",SUBTOTAL(3,$D$7:D54),"")</f>
        <v>48</v>
      </c>
      <c r="C54" s="49">
        <v>476025952</v>
      </c>
      <c r="D54" s="52" t="s">
        <v>176</v>
      </c>
      <c r="E54" s="49">
        <v>31012011200377</v>
      </c>
      <c r="F54" s="88"/>
      <c r="G54" s="45">
        <f t="shared" si="3"/>
        <v>40513</v>
      </c>
      <c r="H54" s="46">
        <f t="shared" si="4"/>
        <v>0</v>
      </c>
      <c r="I54" s="46">
        <f t="shared" si="5"/>
        <v>10</v>
      </c>
      <c r="J54" s="47">
        <f t="shared" si="6"/>
        <v>12</v>
      </c>
      <c r="K54" s="38" t="e">
        <f t="shared" ca="1" si="0"/>
        <v>#NAME?</v>
      </c>
      <c r="L54" s="39" t="str">
        <f t="shared" si="1"/>
        <v/>
      </c>
      <c r="M54" s="40" t="str">
        <f t="shared" si="2"/>
        <v/>
      </c>
    </row>
    <row r="55" spans="2:13" ht="24.95" customHeight="1" x14ac:dyDescent="0.2">
      <c r="B55" s="59">
        <f>IF(D55&lt;&gt;"",SUBTOTAL(3,$D$7:D55),"")</f>
        <v>49</v>
      </c>
      <c r="C55" s="56">
        <v>476030270</v>
      </c>
      <c r="D55" s="57" t="s">
        <v>177</v>
      </c>
      <c r="E55" s="56">
        <v>31106161203735</v>
      </c>
      <c r="F55" s="89"/>
      <c r="G55" s="45">
        <f t="shared" si="3"/>
        <v>40710</v>
      </c>
      <c r="H55" s="46">
        <f t="shared" si="4"/>
        <v>15</v>
      </c>
      <c r="I55" s="46">
        <f t="shared" si="5"/>
        <v>3</v>
      </c>
      <c r="J55" s="47">
        <f t="shared" si="6"/>
        <v>12</v>
      </c>
      <c r="K55" s="38" t="e">
        <f t="shared" ca="1" si="0"/>
        <v>#NAME?</v>
      </c>
      <c r="L55" s="39" t="str">
        <f t="shared" si="1"/>
        <v/>
      </c>
      <c r="M55" s="40" t="str">
        <f t="shared" si="2"/>
        <v/>
      </c>
    </row>
    <row r="56" spans="2:13" ht="24.95" customHeight="1" x14ac:dyDescent="0.2">
      <c r="B56" s="59">
        <f>IF(D56&lt;&gt;"",SUBTOTAL(3,$D$7:D56),"")</f>
        <v>50</v>
      </c>
      <c r="C56" s="49">
        <v>472354327</v>
      </c>
      <c r="D56" s="52" t="s">
        <v>178</v>
      </c>
      <c r="E56" s="49">
        <v>31108231205733</v>
      </c>
      <c r="F56" s="88"/>
      <c r="G56" s="45">
        <f t="shared" si="3"/>
        <v>40778</v>
      </c>
      <c r="H56" s="46">
        <f t="shared" si="4"/>
        <v>8</v>
      </c>
      <c r="I56" s="46">
        <f t="shared" si="5"/>
        <v>1</v>
      </c>
      <c r="J56" s="47">
        <f t="shared" si="6"/>
        <v>12</v>
      </c>
      <c r="K56" s="38" t="e">
        <f t="shared" ca="1" si="0"/>
        <v>#NAME?</v>
      </c>
      <c r="L56" s="39" t="str">
        <f t="shared" si="1"/>
        <v/>
      </c>
      <c r="M56" s="40" t="str">
        <f t="shared" si="2"/>
        <v/>
      </c>
    </row>
    <row r="57" spans="2:13" ht="24.95" customHeight="1" x14ac:dyDescent="0.2">
      <c r="B57" s="59">
        <f>IF(D57&lt;&gt;"",SUBTOTAL(3,$D$7:D57),"")</f>
        <v>51</v>
      </c>
      <c r="C57" s="49">
        <v>476025452</v>
      </c>
      <c r="D57" s="52" t="s">
        <v>179</v>
      </c>
      <c r="E57" s="49">
        <v>31103011202499</v>
      </c>
      <c r="F57" s="88"/>
      <c r="G57" s="45">
        <f t="shared" si="3"/>
        <v>40603</v>
      </c>
      <c r="H57" s="46">
        <f t="shared" si="4"/>
        <v>0</v>
      </c>
      <c r="I57" s="46">
        <f t="shared" si="5"/>
        <v>7</v>
      </c>
      <c r="J57" s="47">
        <f t="shared" si="6"/>
        <v>12</v>
      </c>
      <c r="K57" s="38" t="e">
        <f t="shared" ca="1" si="0"/>
        <v>#NAME?</v>
      </c>
      <c r="L57" s="39" t="str">
        <f t="shared" si="1"/>
        <v/>
      </c>
      <c r="M57" s="40" t="str">
        <f t="shared" si="2"/>
        <v/>
      </c>
    </row>
    <row r="58" spans="2:13" ht="24.95" customHeight="1" x14ac:dyDescent="0.2">
      <c r="B58" s="59">
        <f>IF(D58&lt;&gt;"",SUBTOTAL(3,$D$7:D58),"")</f>
        <v>52</v>
      </c>
      <c r="C58" s="60">
        <v>475675307</v>
      </c>
      <c r="D58" s="52" t="s">
        <v>180</v>
      </c>
      <c r="E58" s="49">
        <v>31103101202897</v>
      </c>
      <c r="F58" s="88"/>
      <c r="G58" s="45">
        <f t="shared" si="3"/>
        <v>40612</v>
      </c>
      <c r="H58" s="46">
        <f t="shared" si="4"/>
        <v>21</v>
      </c>
      <c r="I58" s="46">
        <f t="shared" si="5"/>
        <v>6</v>
      </c>
      <c r="J58" s="47">
        <f t="shared" si="6"/>
        <v>12</v>
      </c>
      <c r="K58" s="38" t="e">
        <f t="shared" ca="1" si="0"/>
        <v>#NAME?</v>
      </c>
      <c r="L58" s="39" t="str">
        <f t="shared" si="1"/>
        <v/>
      </c>
      <c r="M58" s="40" t="str">
        <f t="shared" si="2"/>
        <v/>
      </c>
    </row>
    <row r="59" spans="2:13" ht="24.95" customHeight="1" x14ac:dyDescent="0.2">
      <c r="B59" s="59">
        <f>IF(D59&lt;&gt;"",SUBTOTAL(3,$D$7:D59),"")</f>
        <v>53</v>
      </c>
      <c r="C59" s="49">
        <v>476025232</v>
      </c>
      <c r="D59" s="52" t="s">
        <v>181</v>
      </c>
      <c r="E59" s="49">
        <v>31011261301652</v>
      </c>
      <c r="F59" s="90"/>
      <c r="G59" s="45">
        <f t="shared" si="3"/>
        <v>40508</v>
      </c>
      <c r="H59" s="46">
        <f t="shared" si="4"/>
        <v>5</v>
      </c>
      <c r="I59" s="46">
        <f t="shared" si="5"/>
        <v>10</v>
      </c>
      <c r="J59" s="47">
        <f t="shared" si="6"/>
        <v>12</v>
      </c>
      <c r="K59" s="38" t="e">
        <f t="shared" ca="1" si="0"/>
        <v>#NAME?</v>
      </c>
      <c r="L59" s="39" t="str">
        <f t="shared" si="1"/>
        <v/>
      </c>
      <c r="M59" s="40" t="str">
        <f t="shared" si="2"/>
        <v/>
      </c>
    </row>
    <row r="60" spans="2:13" ht="24.95" customHeight="1" x14ac:dyDescent="0.2">
      <c r="B60" s="59">
        <f>IF(D60&lt;&gt;"",SUBTOTAL(3,$D$7:D60),"")</f>
        <v>54</v>
      </c>
      <c r="C60" s="42">
        <v>486506207</v>
      </c>
      <c r="D60" s="43" t="s">
        <v>182</v>
      </c>
      <c r="E60" s="42">
        <v>31111161202694</v>
      </c>
      <c r="F60" s="90"/>
      <c r="G60" s="45">
        <f t="shared" si="3"/>
        <v>40863</v>
      </c>
      <c r="H60" s="46">
        <f t="shared" si="4"/>
        <v>15</v>
      </c>
      <c r="I60" s="46">
        <f t="shared" si="5"/>
        <v>10</v>
      </c>
      <c r="J60" s="47">
        <f t="shared" si="6"/>
        <v>11</v>
      </c>
      <c r="K60" s="38" t="e">
        <f t="shared" ca="1" si="0"/>
        <v>#NAME?</v>
      </c>
      <c r="L60" s="39" t="str">
        <f t="shared" si="1"/>
        <v/>
      </c>
      <c r="M60" s="40" t="str">
        <f t="shared" si="2"/>
        <v/>
      </c>
    </row>
    <row r="61" spans="2:13" ht="24.95" customHeight="1" x14ac:dyDescent="0.2">
      <c r="B61" s="59">
        <f>IF(D61&lt;&gt;"",SUBTOTAL(3,$D$7:D61),"")</f>
        <v>55</v>
      </c>
      <c r="C61" s="49">
        <v>472446600</v>
      </c>
      <c r="D61" s="52" t="s">
        <v>183</v>
      </c>
      <c r="E61" s="49">
        <v>31108061201932</v>
      </c>
      <c r="F61" s="88"/>
      <c r="G61" s="45">
        <f t="shared" si="3"/>
        <v>40761</v>
      </c>
      <c r="H61" s="46">
        <f t="shared" si="4"/>
        <v>25</v>
      </c>
      <c r="I61" s="46">
        <f t="shared" si="5"/>
        <v>1</v>
      </c>
      <c r="J61" s="47">
        <f t="shared" si="6"/>
        <v>12</v>
      </c>
      <c r="K61" s="38" t="e">
        <f t="shared" ca="1" si="0"/>
        <v>#NAME?</v>
      </c>
      <c r="L61" s="39" t="str">
        <f t="shared" si="1"/>
        <v/>
      </c>
      <c r="M61" s="40" t="str">
        <f t="shared" si="2"/>
        <v/>
      </c>
    </row>
    <row r="62" spans="2:13" ht="24.95" customHeight="1" x14ac:dyDescent="0.2">
      <c r="B62" s="59">
        <f>IF(D62&lt;&gt;"",SUBTOTAL(3,$D$7:D62),"")</f>
        <v>56</v>
      </c>
      <c r="C62" s="49">
        <v>472446370</v>
      </c>
      <c r="D62" s="50" t="s">
        <v>184</v>
      </c>
      <c r="E62" s="49">
        <v>31105231201216</v>
      </c>
      <c r="F62" s="88"/>
      <c r="G62" s="45">
        <f t="shared" si="3"/>
        <v>40686</v>
      </c>
      <c r="H62" s="46">
        <f t="shared" si="4"/>
        <v>8</v>
      </c>
      <c r="I62" s="46">
        <f t="shared" si="5"/>
        <v>4</v>
      </c>
      <c r="J62" s="47">
        <f t="shared" si="6"/>
        <v>12</v>
      </c>
      <c r="K62" s="38" t="e">
        <f t="shared" ca="1" si="0"/>
        <v>#NAME?</v>
      </c>
      <c r="L62" s="39" t="str">
        <f t="shared" si="1"/>
        <v/>
      </c>
      <c r="M62" s="40" t="str">
        <f t="shared" si="2"/>
        <v/>
      </c>
    </row>
    <row r="63" spans="2:13" ht="24.95" customHeight="1" x14ac:dyDescent="0.2">
      <c r="B63" s="59">
        <f>IF(D63&lt;&gt;"",SUBTOTAL(3,$D$7:D63),"")</f>
        <v>57</v>
      </c>
      <c r="C63" s="49">
        <v>476025855</v>
      </c>
      <c r="D63" s="52" t="s">
        <v>185</v>
      </c>
      <c r="E63" s="49">
        <v>31103101202854</v>
      </c>
      <c r="F63" s="88"/>
      <c r="G63" s="45">
        <f t="shared" si="3"/>
        <v>40612</v>
      </c>
      <c r="H63" s="46">
        <f t="shared" si="4"/>
        <v>21</v>
      </c>
      <c r="I63" s="46">
        <f t="shared" si="5"/>
        <v>6</v>
      </c>
      <c r="J63" s="47">
        <f t="shared" si="6"/>
        <v>12</v>
      </c>
      <c r="K63" s="38" t="e">
        <f t="shared" ca="1" si="0"/>
        <v>#NAME?</v>
      </c>
      <c r="L63" s="39" t="str">
        <f t="shared" si="1"/>
        <v/>
      </c>
      <c r="M63" s="40" t="str">
        <f t="shared" si="2"/>
        <v/>
      </c>
    </row>
    <row r="64" spans="2:13" ht="24.95" customHeight="1" x14ac:dyDescent="0.2">
      <c r="B64" s="59">
        <f>IF(D64&lt;&gt;"",SUBTOTAL(3,$D$7:D64),"")</f>
        <v>58</v>
      </c>
      <c r="C64" s="49">
        <v>476030326</v>
      </c>
      <c r="D64" s="52" t="s">
        <v>186</v>
      </c>
      <c r="E64" s="49">
        <v>31011201201691</v>
      </c>
      <c r="F64" s="90"/>
      <c r="G64" s="45">
        <f t="shared" si="3"/>
        <v>40502</v>
      </c>
      <c r="H64" s="46">
        <f t="shared" si="4"/>
        <v>11</v>
      </c>
      <c r="I64" s="46">
        <f t="shared" si="5"/>
        <v>10</v>
      </c>
      <c r="J64" s="47">
        <f t="shared" si="6"/>
        <v>12</v>
      </c>
      <c r="K64" s="38" t="e">
        <f t="shared" ca="1" si="0"/>
        <v>#NAME?</v>
      </c>
      <c r="L64" s="39" t="str">
        <f t="shared" si="1"/>
        <v/>
      </c>
      <c r="M64" s="40" t="str">
        <f t="shared" si="2"/>
        <v/>
      </c>
    </row>
    <row r="65" spans="2:13" ht="24.95" customHeight="1" x14ac:dyDescent="0.2">
      <c r="B65" s="59">
        <f>IF(D65&lt;&gt;"",SUBTOTAL(3,$D$7:D65),"")</f>
        <v>59</v>
      </c>
      <c r="C65" s="56">
        <v>486523076</v>
      </c>
      <c r="D65" s="57" t="s">
        <v>187</v>
      </c>
      <c r="E65" s="56">
        <v>31103231200659</v>
      </c>
      <c r="F65" s="88"/>
      <c r="G65" s="45">
        <f t="shared" si="3"/>
        <v>40625</v>
      </c>
      <c r="H65" s="46">
        <f t="shared" si="4"/>
        <v>8</v>
      </c>
      <c r="I65" s="46">
        <f t="shared" si="5"/>
        <v>6</v>
      </c>
      <c r="J65" s="47">
        <f t="shared" si="6"/>
        <v>12</v>
      </c>
      <c r="K65" s="38" t="e">
        <f t="shared" ca="1" si="0"/>
        <v>#NAME?</v>
      </c>
      <c r="L65" s="39" t="str">
        <f t="shared" si="1"/>
        <v/>
      </c>
      <c r="M65" s="40" t="str">
        <f t="shared" si="2"/>
        <v/>
      </c>
    </row>
    <row r="66" spans="2:13" ht="24.95" customHeight="1" x14ac:dyDescent="0.2">
      <c r="B66" s="59">
        <f>IF(D66&lt;&gt;"",SUBTOTAL(3,$D$7:D66),"")</f>
        <v>60</v>
      </c>
      <c r="C66" s="42">
        <v>475676030</v>
      </c>
      <c r="D66" s="43" t="s">
        <v>188</v>
      </c>
      <c r="E66" s="42">
        <v>31108081209832</v>
      </c>
      <c r="F66" s="89"/>
      <c r="G66" s="45">
        <f t="shared" si="3"/>
        <v>40763</v>
      </c>
      <c r="H66" s="46">
        <f t="shared" si="4"/>
        <v>23</v>
      </c>
      <c r="I66" s="46">
        <f t="shared" si="5"/>
        <v>1</v>
      </c>
      <c r="J66" s="47">
        <f t="shared" si="6"/>
        <v>12</v>
      </c>
      <c r="K66" s="38" t="e">
        <f t="shared" ca="1" si="0"/>
        <v>#NAME?</v>
      </c>
      <c r="L66" s="39" t="str">
        <f t="shared" si="1"/>
        <v/>
      </c>
      <c r="M66" s="40" t="str">
        <f t="shared" si="2"/>
        <v/>
      </c>
    </row>
    <row r="67" spans="2:13" ht="24.95" customHeight="1" x14ac:dyDescent="0.2">
      <c r="B67" s="59">
        <f>IF(D67&lt;&gt;"",SUBTOTAL(3,$D$7:D67),"")</f>
        <v>61</v>
      </c>
      <c r="C67" s="49">
        <v>476314952</v>
      </c>
      <c r="D67" s="52" t="s">
        <v>189</v>
      </c>
      <c r="E67" s="49">
        <v>31106151201335</v>
      </c>
      <c r="F67" s="88"/>
      <c r="G67" s="45">
        <f t="shared" si="3"/>
        <v>40709</v>
      </c>
      <c r="H67" s="46">
        <f t="shared" si="4"/>
        <v>16</v>
      </c>
      <c r="I67" s="46">
        <f t="shared" si="5"/>
        <v>3</v>
      </c>
      <c r="J67" s="47">
        <f t="shared" si="6"/>
        <v>12</v>
      </c>
      <c r="K67" s="38" t="e">
        <f t="shared" ca="1" si="0"/>
        <v>#NAME?</v>
      </c>
      <c r="L67" s="39" t="str">
        <f t="shared" si="1"/>
        <v/>
      </c>
      <c r="M67" s="40" t="str">
        <f t="shared" si="2"/>
        <v/>
      </c>
    </row>
    <row r="68" spans="2:13" ht="24.95" customHeight="1" x14ac:dyDescent="0.2">
      <c r="B68" s="59">
        <f>IF(D68&lt;&gt;"",SUBTOTAL(3,$D$7:D68),"")</f>
        <v>62</v>
      </c>
      <c r="C68" s="49">
        <v>476030467</v>
      </c>
      <c r="D68" s="52" t="s">
        <v>190</v>
      </c>
      <c r="E68" s="49">
        <v>31012021203757</v>
      </c>
      <c r="F68" s="88"/>
      <c r="G68" s="45">
        <f t="shared" si="3"/>
        <v>40514</v>
      </c>
      <c r="H68" s="46">
        <f t="shared" si="4"/>
        <v>29</v>
      </c>
      <c r="I68" s="46">
        <f t="shared" si="5"/>
        <v>9</v>
      </c>
      <c r="J68" s="47">
        <f t="shared" si="6"/>
        <v>12</v>
      </c>
      <c r="K68" s="38" t="e">
        <f t="shared" ca="1" si="0"/>
        <v>#NAME?</v>
      </c>
      <c r="L68" s="39" t="str">
        <f t="shared" si="1"/>
        <v/>
      </c>
      <c r="M68" s="40" t="str">
        <f t="shared" si="2"/>
        <v/>
      </c>
    </row>
    <row r="69" spans="2:13" ht="24.95" customHeight="1" x14ac:dyDescent="0.2">
      <c r="B69" s="59">
        <f>IF(D69&lt;&gt;"",SUBTOTAL(3,$D$7:D69),"")</f>
        <v>63</v>
      </c>
      <c r="C69" s="56">
        <v>469075412</v>
      </c>
      <c r="D69" s="57" t="s">
        <v>191</v>
      </c>
      <c r="E69" s="56">
        <v>31107241203597</v>
      </c>
      <c r="F69" s="88"/>
      <c r="G69" s="45">
        <f t="shared" si="3"/>
        <v>40748</v>
      </c>
      <c r="H69" s="46">
        <f t="shared" si="4"/>
        <v>7</v>
      </c>
      <c r="I69" s="46">
        <f t="shared" si="5"/>
        <v>2</v>
      </c>
      <c r="J69" s="47">
        <f t="shared" si="6"/>
        <v>12</v>
      </c>
      <c r="K69" s="38" t="e">
        <f t="shared" ca="1" si="0"/>
        <v>#NAME?</v>
      </c>
      <c r="L69" s="39" t="str">
        <f t="shared" si="1"/>
        <v/>
      </c>
      <c r="M69" s="40" t="str">
        <f t="shared" si="2"/>
        <v/>
      </c>
    </row>
    <row r="70" spans="2:13" ht="24.95" customHeight="1" x14ac:dyDescent="0.2">
      <c r="B70" s="59">
        <f>IF(D70&lt;&gt;"",SUBTOTAL(3,$D$7:D70),"")</f>
        <v>64</v>
      </c>
      <c r="C70" s="49">
        <v>486507544</v>
      </c>
      <c r="D70" s="50" t="s">
        <v>192</v>
      </c>
      <c r="E70" s="49">
        <v>31110111200732</v>
      </c>
      <c r="F70" s="88"/>
      <c r="G70" s="45">
        <f t="shared" si="3"/>
        <v>40827</v>
      </c>
      <c r="H70" s="46">
        <f t="shared" si="4"/>
        <v>20</v>
      </c>
      <c r="I70" s="46">
        <f t="shared" si="5"/>
        <v>11</v>
      </c>
      <c r="J70" s="47">
        <f t="shared" si="6"/>
        <v>11</v>
      </c>
      <c r="K70" s="38" t="e">
        <f t="shared" ca="1" si="0"/>
        <v>#NAME?</v>
      </c>
      <c r="L70" s="39" t="str">
        <f t="shared" si="1"/>
        <v/>
      </c>
      <c r="M70" s="40" t="str">
        <f t="shared" si="2"/>
        <v/>
      </c>
    </row>
    <row r="71" spans="2:13" ht="24.95" customHeight="1" x14ac:dyDescent="0.2">
      <c r="B71" s="59">
        <f>IF(D71&lt;&gt;"",SUBTOTAL(3,$D$7:D71),"")</f>
        <v>65</v>
      </c>
      <c r="C71" s="49">
        <v>476057936</v>
      </c>
      <c r="D71" s="52" t="s">
        <v>193</v>
      </c>
      <c r="E71" s="49">
        <v>31109011210732</v>
      </c>
      <c r="F71" s="88"/>
      <c r="G71" s="45">
        <f t="shared" si="3"/>
        <v>40787</v>
      </c>
      <c r="H71" s="46">
        <f t="shared" si="4"/>
        <v>0</v>
      </c>
      <c r="I71" s="46">
        <f t="shared" si="5"/>
        <v>1</v>
      </c>
      <c r="J71" s="47">
        <f t="shared" si="6"/>
        <v>12</v>
      </c>
      <c r="K71" s="38" t="e">
        <f t="shared" ca="1" si="0"/>
        <v>#NAME?</v>
      </c>
      <c r="L71" s="39" t="str">
        <f t="shared" si="1"/>
        <v/>
      </c>
      <c r="M71" s="40" t="str">
        <f t="shared" si="2"/>
        <v/>
      </c>
    </row>
    <row r="72" spans="2:13" ht="24.95" customHeight="1" x14ac:dyDescent="0.2">
      <c r="B72" s="59">
        <f>IF(D72&lt;&gt;"",SUBTOTAL(3,$D$7:D72),"")</f>
        <v>66</v>
      </c>
      <c r="C72" s="42">
        <v>472289413</v>
      </c>
      <c r="D72" s="43" t="s">
        <v>194</v>
      </c>
      <c r="E72" s="42">
        <v>31109281203711</v>
      </c>
      <c r="F72" s="89"/>
      <c r="G72" s="45">
        <f t="shared" si="3"/>
        <v>40814</v>
      </c>
      <c r="H72" s="46">
        <f t="shared" si="4"/>
        <v>3</v>
      </c>
      <c r="I72" s="46">
        <f t="shared" si="5"/>
        <v>0</v>
      </c>
      <c r="J72" s="47">
        <f t="shared" si="6"/>
        <v>12</v>
      </c>
      <c r="K72" s="38" t="e">
        <f t="shared" ref="K72:K135" ca="1" si="7">Kh_Father_Name(D72)</f>
        <v>#NAME?</v>
      </c>
      <c r="L72" s="39" t="str">
        <f t="shared" ref="L72:L135" si="8">IF(F72="", "", IFERROR(IF(LEFT(F72,1)="ا","مستجده","مستجد"),""))</f>
        <v/>
      </c>
      <c r="M72" s="40" t="str">
        <f t="shared" ref="M72:M135" si="9">IF(F72="", "", IFERROR(IF(LEFT(F72,1)="ا","مسلمه","مسلم"),""))</f>
        <v/>
      </c>
    </row>
    <row r="73" spans="2:13" ht="24.95" customHeight="1" x14ac:dyDescent="0.2">
      <c r="B73" s="59">
        <f>IF(D73&lt;&gt;"",SUBTOTAL(3,$D$7:D73),"")</f>
        <v>67</v>
      </c>
      <c r="C73" s="49">
        <v>476026069</v>
      </c>
      <c r="D73" s="52" t="s">
        <v>195</v>
      </c>
      <c r="E73" s="49">
        <v>31011111206937</v>
      </c>
      <c r="F73" s="88"/>
      <c r="G73" s="45">
        <f t="shared" ref="G73:G136" si="10">IF(E73="","",DATE(IF(LEFT(E73,1)*1=3,20,19)&amp;MID(E73,2,2),MID(E73,4,2),MID(E73,6,2)))</f>
        <v>40493</v>
      </c>
      <c r="H73" s="46">
        <f t="shared" ref="H73:H136" si="11">IFERROR(DATEDIF(G73,$H$5,"md"),"")</f>
        <v>20</v>
      </c>
      <c r="I73" s="46">
        <f t="shared" ref="I73:I136" si="12">IFERROR(DATEDIF(G73,$H$5,"ym"),"")</f>
        <v>10</v>
      </c>
      <c r="J73" s="47">
        <f t="shared" ref="J73:J136" si="13">IFERROR(DATEDIF(G73,$H$5,"y"),"")</f>
        <v>12</v>
      </c>
      <c r="K73" s="38" t="e">
        <f t="shared" ca="1" si="7"/>
        <v>#NAME?</v>
      </c>
      <c r="L73" s="39" t="str">
        <f t="shared" si="8"/>
        <v/>
      </c>
      <c r="M73" s="40" t="str">
        <f t="shared" si="9"/>
        <v/>
      </c>
    </row>
    <row r="74" spans="2:13" ht="24.95" customHeight="1" x14ac:dyDescent="0.2">
      <c r="B74" s="59">
        <f>IF(D74&lt;&gt;"",SUBTOTAL(3,$D$7:D74),"")</f>
        <v>68</v>
      </c>
      <c r="C74" s="60">
        <v>475675923</v>
      </c>
      <c r="D74" s="52" t="s">
        <v>196</v>
      </c>
      <c r="E74" s="49">
        <v>31105101201516</v>
      </c>
      <c r="F74" s="90"/>
      <c r="G74" s="45">
        <f t="shared" si="10"/>
        <v>40673</v>
      </c>
      <c r="H74" s="46">
        <f t="shared" si="11"/>
        <v>21</v>
      </c>
      <c r="I74" s="46">
        <f t="shared" si="12"/>
        <v>4</v>
      </c>
      <c r="J74" s="47">
        <f t="shared" si="13"/>
        <v>12</v>
      </c>
      <c r="K74" s="38" t="e">
        <f t="shared" ca="1" si="7"/>
        <v>#NAME?</v>
      </c>
      <c r="L74" s="39" t="str">
        <f t="shared" si="8"/>
        <v/>
      </c>
      <c r="M74" s="40" t="str">
        <f t="shared" si="9"/>
        <v/>
      </c>
    </row>
    <row r="75" spans="2:13" ht="24.95" customHeight="1" x14ac:dyDescent="0.2">
      <c r="B75" s="59">
        <f>IF(D75&lt;&gt;"",SUBTOTAL(3,$D$7:D75),"")</f>
        <v>69</v>
      </c>
      <c r="C75" s="49">
        <v>476025277</v>
      </c>
      <c r="D75" s="52" t="s">
        <v>197</v>
      </c>
      <c r="E75" s="49">
        <v>31107071201055</v>
      </c>
      <c r="F75" s="89"/>
      <c r="G75" s="45">
        <f t="shared" si="10"/>
        <v>40731</v>
      </c>
      <c r="H75" s="46">
        <f t="shared" si="11"/>
        <v>24</v>
      </c>
      <c r="I75" s="46">
        <f t="shared" si="12"/>
        <v>2</v>
      </c>
      <c r="J75" s="47">
        <f t="shared" si="13"/>
        <v>12</v>
      </c>
      <c r="K75" s="38" t="e">
        <f t="shared" ca="1" si="7"/>
        <v>#NAME?</v>
      </c>
      <c r="L75" s="39" t="str">
        <f t="shared" si="8"/>
        <v/>
      </c>
      <c r="M75" s="40" t="str">
        <f t="shared" si="9"/>
        <v/>
      </c>
    </row>
    <row r="76" spans="2:13" ht="24.95" customHeight="1" x14ac:dyDescent="0.2">
      <c r="B76" s="59">
        <f>IF(D76&lt;&gt;"",SUBTOTAL(3,$D$7:D76),"")</f>
        <v>70</v>
      </c>
      <c r="C76" s="63">
        <v>476022604</v>
      </c>
      <c r="D76" s="43" t="s">
        <v>198</v>
      </c>
      <c r="E76" s="42">
        <v>31102231200814</v>
      </c>
      <c r="F76" s="88"/>
      <c r="G76" s="45">
        <f t="shared" si="10"/>
        <v>40597</v>
      </c>
      <c r="H76" s="46">
        <f t="shared" si="11"/>
        <v>8</v>
      </c>
      <c r="I76" s="46">
        <f t="shared" si="12"/>
        <v>7</v>
      </c>
      <c r="J76" s="47">
        <f t="shared" si="13"/>
        <v>12</v>
      </c>
      <c r="K76" s="38" t="e">
        <f t="shared" ca="1" si="7"/>
        <v>#NAME?</v>
      </c>
      <c r="L76" s="39" t="str">
        <f t="shared" si="8"/>
        <v/>
      </c>
      <c r="M76" s="40" t="str">
        <f t="shared" si="9"/>
        <v/>
      </c>
    </row>
    <row r="77" spans="2:13" ht="24.95" customHeight="1" x14ac:dyDescent="0.2">
      <c r="B77" s="59">
        <f>IF(D77&lt;&gt;"",SUBTOTAL(3,$D$7:D77),"")</f>
        <v>71</v>
      </c>
      <c r="C77" s="49">
        <v>476058625</v>
      </c>
      <c r="D77" s="52" t="s">
        <v>199</v>
      </c>
      <c r="E77" s="49">
        <v>31108291202296</v>
      </c>
      <c r="F77" s="90"/>
      <c r="G77" s="45">
        <f t="shared" si="10"/>
        <v>40784</v>
      </c>
      <c r="H77" s="46">
        <f t="shared" si="11"/>
        <v>2</v>
      </c>
      <c r="I77" s="46">
        <f t="shared" si="12"/>
        <v>1</v>
      </c>
      <c r="J77" s="47">
        <f t="shared" si="13"/>
        <v>12</v>
      </c>
      <c r="K77" s="38" t="e">
        <f t="shared" ca="1" si="7"/>
        <v>#NAME?</v>
      </c>
      <c r="L77" s="39" t="str">
        <f t="shared" si="8"/>
        <v/>
      </c>
      <c r="M77" s="40" t="str">
        <f t="shared" si="9"/>
        <v/>
      </c>
    </row>
    <row r="78" spans="2:13" ht="24.95" customHeight="1" x14ac:dyDescent="0.2">
      <c r="B78" s="59">
        <f>IF(D78&lt;&gt;"",SUBTOTAL(3,$D$7:D78),"")</f>
        <v>72</v>
      </c>
      <c r="C78" s="56">
        <v>476025492</v>
      </c>
      <c r="D78" s="57" t="s">
        <v>200</v>
      </c>
      <c r="E78" s="56">
        <v>31105011212675</v>
      </c>
      <c r="F78" s="88"/>
      <c r="G78" s="45">
        <f t="shared" si="10"/>
        <v>40664</v>
      </c>
      <c r="H78" s="46">
        <f t="shared" si="11"/>
        <v>0</v>
      </c>
      <c r="I78" s="46">
        <f t="shared" si="12"/>
        <v>5</v>
      </c>
      <c r="J78" s="47">
        <f t="shared" si="13"/>
        <v>12</v>
      </c>
      <c r="K78" s="38" t="e">
        <f t="shared" ca="1" si="7"/>
        <v>#NAME?</v>
      </c>
      <c r="L78" s="39" t="str">
        <f t="shared" si="8"/>
        <v/>
      </c>
      <c r="M78" s="40" t="str">
        <f t="shared" si="9"/>
        <v/>
      </c>
    </row>
    <row r="79" spans="2:13" ht="24.95" customHeight="1" x14ac:dyDescent="0.2">
      <c r="B79" s="59">
        <f>IF(D79&lt;&gt;"",SUBTOTAL(3,$D$7:D79),"")</f>
        <v>73</v>
      </c>
      <c r="C79" s="56">
        <v>469064206</v>
      </c>
      <c r="D79" s="57" t="s">
        <v>201</v>
      </c>
      <c r="E79" s="56">
        <v>31102051205079</v>
      </c>
      <c r="F79" s="88"/>
      <c r="G79" s="45">
        <f t="shared" si="10"/>
        <v>40579</v>
      </c>
      <c r="H79" s="46">
        <f t="shared" si="11"/>
        <v>26</v>
      </c>
      <c r="I79" s="46">
        <f t="shared" si="12"/>
        <v>7</v>
      </c>
      <c r="J79" s="47">
        <f t="shared" si="13"/>
        <v>12</v>
      </c>
      <c r="K79" s="38" t="e">
        <f t="shared" ca="1" si="7"/>
        <v>#NAME?</v>
      </c>
      <c r="L79" s="39" t="str">
        <f t="shared" si="8"/>
        <v/>
      </c>
      <c r="M79" s="40" t="str">
        <f t="shared" si="9"/>
        <v/>
      </c>
    </row>
    <row r="80" spans="2:13" ht="24.95" customHeight="1" x14ac:dyDescent="0.2">
      <c r="B80" s="59">
        <f>IF(D80&lt;&gt;"",SUBTOTAL(3,$D$7:D80),"")</f>
        <v>74</v>
      </c>
      <c r="C80" s="56">
        <v>475676018</v>
      </c>
      <c r="D80" s="57" t="s">
        <v>202</v>
      </c>
      <c r="E80" s="56">
        <v>31105051202338</v>
      </c>
      <c r="F80" s="88"/>
      <c r="G80" s="45">
        <f t="shared" si="10"/>
        <v>40668</v>
      </c>
      <c r="H80" s="46">
        <f t="shared" si="11"/>
        <v>26</v>
      </c>
      <c r="I80" s="46">
        <f t="shared" si="12"/>
        <v>4</v>
      </c>
      <c r="J80" s="47">
        <f t="shared" si="13"/>
        <v>12</v>
      </c>
      <c r="K80" s="38" t="e">
        <f t="shared" ca="1" si="7"/>
        <v>#NAME?</v>
      </c>
      <c r="L80" s="39" t="str">
        <f t="shared" si="8"/>
        <v/>
      </c>
      <c r="M80" s="40" t="str">
        <f t="shared" si="9"/>
        <v/>
      </c>
    </row>
    <row r="81" spans="2:13" ht="24.95" customHeight="1" x14ac:dyDescent="0.2">
      <c r="B81" s="59">
        <f>IF(D81&lt;&gt;"",SUBTOTAL(3,$D$7:D81),"")</f>
        <v>75</v>
      </c>
      <c r="C81" s="60">
        <v>469064431</v>
      </c>
      <c r="D81" s="52" t="s">
        <v>50</v>
      </c>
      <c r="E81" s="49">
        <v>31103111201384</v>
      </c>
      <c r="F81" s="90"/>
      <c r="G81" s="45">
        <f t="shared" si="10"/>
        <v>40613</v>
      </c>
      <c r="H81" s="46">
        <f t="shared" si="11"/>
        <v>20</v>
      </c>
      <c r="I81" s="46">
        <f t="shared" si="12"/>
        <v>6</v>
      </c>
      <c r="J81" s="47">
        <f t="shared" si="13"/>
        <v>12</v>
      </c>
      <c r="K81" s="38" t="e">
        <f t="shared" ca="1" si="7"/>
        <v>#NAME?</v>
      </c>
      <c r="L81" s="39" t="str">
        <f t="shared" si="8"/>
        <v/>
      </c>
      <c r="M81" s="40" t="str">
        <f t="shared" si="9"/>
        <v/>
      </c>
    </row>
    <row r="82" spans="2:13" ht="24.95" customHeight="1" x14ac:dyDescent="0.2">
      <c r="B82" s="59">
        <f>IF(D82&lt;&gt;"",SUBTOTAL(3,$D$7:D82),"")</f>
        <v>76</v>
      </c>
      <c r="C82" s="42">
        <v>475985180</v>
      </c>
      <c r="D82" s="43" t="s">
        <v>51</v>
      </c>
      <c r="E82" s="42">
        <v>31110011229466</v>
      </c>
      <c r="F82" s="90"/>
      <c r="G82" s="45">
        <f t="shared" si="10"/>
        <v>40817</v>
      </c>
      <c r="H82" s="46">
        <f t="shared" si="11"/>
        <v>0</v>
      </c>
      <c r="I82" s="46">
        <f t="shared" si="12"/>
        <v>0</v>
      </c>
      <c r="J82" s="47">
        <f t="shared" si="13"/>
        <v>12</v>
      </c>
      <c r="K82" s="38" t="e">
        <f t="shared" ca="1" si="7"/>
        <v>#NAME?</v>
      </c>
      <c r="L82" s="39" t="str">
        <f t="shared" si="8"/>
        <v/>
      </c>
      <c r="M82" s="40" t="str">
        <f t="shared" si="9"/>
        <v/>
      </c>
    </row>
    <row r="83" spans="2:13" ht="24.95" customHeight="1" x14ac:dyDescent="0.2">
      <c r="B83" s="59">
        <f>IF(D83&lt;&gt;"",SUBTOTAL(3,$D$7:D83),"")</f>
        <v>77</v>
      </c>
      <c r="C83" s="49">
        <v>476015593</v>
      </c>
      <c r="D83" s="50" t="s">
        <v>52</v>
      </c>
      <c r="E83" s="49">
        <v>31104011206407</v>
      </c>
      <c r="F83" s="88"/>
      <c r="G83" s="45">
        <f t="shared" si="10"/>
        <v>40634</v>
      </c>
      <c r="H83" s="46">
        <f t="shared" si="11"/>
        <v>0</v>
      </c>
      <c r="I83" s="46">
        <f t="shared" si="12"/>
        <v>6</v>
      </c>
      <c r="J83" s="47">
        <f t="shared" si="13"/>
        <v>12</v>
      </c>
      <c r="K83" s="38" t="e">
        <f t="shared" ca="1" si="7"/>
        <v>#NAME?</v>
      </c>
      <c r="L83" s="39" t="str">
        <f t="shared" si="8"/>
        <v/>
      </c>
      <c r="M83" s="40" t="str">
        <f t="shared" si="9"/>
        <v/>
      </c>
    </row>
    <row r="84" spans="2:13" ht="24.95" customHeight="1" x14ac:dyDescent="0.2">
      <c r="B84" s="59">
        <f>IF(D84&lt;&gt;"",SUBTOTAL(3,$D$7:D84),"")</f>
        <v>78</v>
      </c>
      <c r="C84" s="49">
        <v>475986237</v>
      </c>
      <c r="D84" s="52" t="s">
        <v>53</v>
      </c>
      <c r="E84" s="49">
        <v>31012011200687</v>
      </c>
      <c r="F84" s="88"/>
      <c r="G84" s="45">
        <f t="shared" si="10"/>
        <v>40513</v>
      </c>
      <c r="H84" s="46">
        <f t="shared" si="11"/>
        <v>0</v>
      </c>
      <c r="I84" s="46">
        <f t="shared" si="12"/>
        <v>10</v>
      </c>
      <c r="J84" s="47">
        <f t="shared" si="13"/>
        <v>12</v>
      </c>
      <c r="K84" s="38" t="e">
        <f t="shared" ca="1" si="7"/>
        <v>#NAME?</v>
      </c>
      <c r="L84" s="39" t="str">
        <f t="shared" si="8"/>
        <v/>
      </c>
      <c r="M84" s="40" t="str">
        <f t="shared" si="9"/>
        <v/>
      </c>
    </row>
    <row r="85" spans="2:13" ht="24.95" customHeight="1" x14ac:dyDescent="0.2">
      <c r="B85" s="59">
        <f>IF(D85&lt;&gt;"",SUBTOTAL(3,$D$7:D85),"")</f>
        <v>79</v>
      </c>
      <c r="C85" s="49">
        <v>472354212</v>
      </c>
      <c r="D85" s="50" t="s">
        <v>54</v>
      </c>
      <c r="E85" s="49">
        <v>31109101202682</v>
      </c>
      <c r="F85" s="89"/>
      <c r="G85" s="45">
        <f t="shared" si="10"/>
        <v>40796</v>
      </c>
      <c r="H85" s="46">
        <f t="shared" si="11"/>
        <v>21</v>
      </c>
      <c r="I85" s="46">
        <f t="shared" si="12"/>
        <v>0</v>
      </c>
      <c r="J85" s="47">
        <f t="shared" si="13"/>
        <v>12</v>
      </c>
      <c r="K85" s="38" t="e">
        <f t="shared" ca="1" si="7"/>
        <v>#NAME?</v>
      </c>
      <c r="L85" s="39" t="str">
        <f t="shared" si="8"/>
        <v/>
      </c>
      <c r="M85" s="40" t="str">
        <f t="shared" si="9"/>
        <v/>
      </c>
    </row>
    <row r="86" spans="2:13" ht="24.95" customHeight="1" x14ac:dyDescent="0.2">
      <c r="B86" s="59">
        <f>IF(D86&lt;&gt;"",SUBTOTAL(3,$D$7:D86),"")</f>
        <v>80</v>
      </c>
      <c r="C86" s="49">
        <v>469064374</v>
      </c>
      <c r="D86" s="50" t="s">
        <v>55</v>
      </c>
      <c r="E86" s="49">
        <v>31103131203006</v>
      </c>
      <c r="F86" s="88"/>
      <c r="G86" s="45">
        <f t="shared" si="10"/>
        <v>40615</v>
      </c>
      <c r="H86" s="46">
        <f t="shared" si="11"/>
        <v>18</v>
      </c>
      <c r="I86" s="46">
        <f t="shared" si="12"/>
        <v>6</v>
      </c>
      <c r="J86" s="47">
        <f t="shared" si="13"/>
        <v>12</v>
      </c>
      <c r="K86" s="38" t="e">
        <f t="shared" ca="1" si="7"/>
        <v>#NAME?</v>
      </c>
      <c r="L86" s="39" t="str">
        <f t="shared" si="8"/>
        <v/>
      </c>
      <c r="M86" s="40" t="str">
        <f t="shared" si="9"/>
        <v/>
      </c>
    </row>
    <row r="87" spans="2:13" ht="24.95" customHeight="1" x14ac:dyDescent="0.2">
      <c r="B87" s="59">
        <f>IF(D87&lt;&gt;"",SUBTOTAL(3,$D$7:D87),"")</f>
        <v>81</v>
      </c>
      <c r="C87" s="56">
        <v>476030718</v>
      </c>
      <c r="D87" s="57" t="s">
        <v>56</v>
      </c>
      <c r="E87" s="56">
        <v>31110011208108</v>
      </c>
      <c r="F87" s="88"/>
      <c r="G87" s="45">
        <f t="shared" si="10"/>
        <v>40817</v>
      </c>
      <c r="H87" s="46">
        <f t="shared" si="11"/>
        <v>0</v>
      </c>
      <c r="I87" s="46">
        <f t="shared" si="12"/>
        <v>0</v>
      </c>
      <c r="J87" s="47">
        <f t="shared" si="13"/>
        <v>12</v>
      </c>
      <c r="K87" s="38" t="e">
        <f t="shared" ca="1" si="7"/>
        <v>#NAME?</v>
      </c>
      <c r="L87" s="39" t="str">
        <f t="shared" si="8"/>
        <v/>
      </c>
      <c r="M87" s="40" t="str">
        <f t="shared" si="9"/>
        <v/>
      </c>
    </row>
    <row r="88" spans="2:13" ht="24.95" customHeight="1" x14ac:dyDescent="0.2">
      <c r="B88" s="59">
        <f>IF(D88&lt;&gt;"",SUBTOTAL(3,$D$7:D88),"")</f>
        <v>82</v>
      </c>
      <c r="C88" s="49">
        <v>474674692</v>
      </c>
      <c r="D88" s="50" t="s">
        <v>57</v>
      </c>
      <c r="E88" s="49">
        <v>31109061303189</v>
      </c>
      <c r="F88" s="88"/>
      <c r="G88" s="45">
        <f t="shared" si="10"/>
        <v>40792</v>
      </c>
      <c r="H88" s="46">
        <f t="shared" si="11"/>
        <v>25</v>
      </c>
      <c r="I88" s="46">
        <f t="shared" si="12"/>
        <v>0</v>
      </c>
      <c r="J88" s="47">
        <f t="shared" si="13"/>
        <v>12</v>
      </c>
      <c r="K88" s="38" t="e">
        <f t="shared" ca="1" si="7"/>
        <v>#NAME?</v>
      </c>
      <c r="L88" s="39" t="str">
        <f t="shared" si="8"/>
        <v/>
      </c>
      <c r="M88" s="40" t="str">
        <f t="shared" si="9"/>
        <v/>
      </c>
    </row>
    <row r="89" spans="2:13" ht="24.95" customHeight="1" x14ac:dyDescent="0.2">
      <c r="B89" s="59">
        <f>IF(D89&lt;&gt;"",SUBTOTAL(3,$D$7:D89),"")</f>
        <v>83</v>
      </c>
      <c r="C89" s="49">
        <v>476030684</v>
      </c>
      <c r="D89" s="52" t="s">
        <v>58</v>
      </c>
      <c r="E89" s="49">
        <v>31107231206024</v>
      </c>
      <c r="F89" s="90"/>
      <c r="G89" s="45">
        <f t="shared" si="10"/>
        <v>40747</v>
      </c>
      <c r="H89" s="46">
        <f t="shared" si="11"/>
        <v>8</v>
      </c>
      <c r="I89" s="46">
        <f t="shared" si="12"/>
        <v>2</v>
      </c>
      <c r="J89" s="47">
        <f t="shared" si="13"/>
        <v>12</v>
      </c>
      <c r="K89" s="38" t="e">
        <f t="shared" ca="1" si="7"/>
        <v>#NAME?</v>
      </c>
      <c r="L89" s="39" t="str">
        <f t="shared" si="8"/>
        <v/>
      </c>
      <c r="M89" s="40" t="str">
        <f t="shared" si="9"/>
        <v/>
      </c>
    </row>
    <row r="90" spans="2:13" ht="24.95" customHeight="1" x14ac:dyDescent="0.2">
      <c r="B90" s="59">
        <f>IF(D90&lt;&gt;"",SUBTOTAL(3,$D$7:D90),"")</f>
        <v>84</v>
      </c>
      <c r="C90" s="56">
        <v>476030520</v>
      </c>
      <c r="D90" s="57" t="s">
        <v>59</v>
      </c>
      <c r="E90" s="56">
        <v>31106111204102</v>
      </c>
      <c r="F90" s="90"/>
      <c r="G90" s="45">
        <f t="shared" si="10"/>
        <v>40705</v>
      </c>
      <c r="H90" s="46">
        <f t="shared" si="11"/>
        <v>20</v>
      </c>
      <c r="I90" s="46">
        <f t="shared" si="12"/>
        <v>3</v>
      </c>
      <c r="J90" s="47">
        <f t="shared" si="13"/>
        <v>12</v>
      </c>
      <c r="K90" s="38" t="e">
        <f t="shared" ca="1" si="7"/>
        <v>#NAME?</v>
      </c>
      <c r="L90" s="39" t="str">
        <f t="shared" si="8"/>
        <v/>
      </c>
      <c r="M90" s="40" t="str">
        <f t="shared" si="9"/>
        <v/>
      </c>
    </row>
    <row r="91" spans="2:13" ht="24.95" customHeight="1" x14ac:dyDescent="0.2">
      <c r="B91" s="59">
        <f>IF(D91&lt;&gt;"",SUBTOTAL(3,$D$7:D91),"")</f>
        <v>85</v>
      </c>
      <c r="C91" s="49">
        <v>476031570</v>
      </c>
      <c r="D91" s="52" t="s">
        <v>60</v>
      </c>
      <c r="E91" s="49">
        <v>31107071201047</v>
      </c>
      <c r="F91" s="90"/>
      <c r="G91" s="45">
        <f t="shared" si="10"/>
        <v>40731</v>
      </c>
      <c r="H91" s="46">
        <f t="shared" si="11"/>
        <v>24</v>
      </c>
      <c r="I91" s="46">
        <f t="shared" si="12"/>
        <v>2</v>
      </c>
      <c r="J91" s="47">
        <f t="shared" si="13"/>
        <v>12</v>
      </c>
      <c r="K91" s="38" t="e">
        <f t="shared" ca="1" si="7"/>
        <v>#NAME?</v>
      </c>
      <c r="L91" s="39" t="str">
        <f t="shared" si="8"/>
        <v/>
      </c>
      <c r="M91" s="40" t="str">
        <f t="shared" si="9"/>
        <v/>
      </c>
    </row>
    <row r="92" spans="2:13" ht="24.95" customHeight="1" x14ac:dyDescent="0.2">
      <c r="B92" s="59">
        <f>IF(D92&lt;&gt;"",SUBTOTAL(3,$D$7:D92),"")</f>
        <v>86</v>
      </c>
      <c r="C92" s="56">
        <v>476030566</v>
      </c>
      <c r="D92" s="57" t="s">
        <v>61</v>
      </c>
      <c r="E92" s="56">
        <v>31012151202485</v>
      </c>
      <c r="F92" s="90"/>
      <c r="G92" s="45">
        <f t="shared" si="10"/>
        <v>40527</v>
      </c>
      <c r="H92" s="46">
        <f t="shared" si="11"/>
        <v>16</v>
      </c>
      <c r="I92" s="46">
        <f t="shared" si="12"/>
        <v>9</v>
      </c>
      <c r="J92" s="47">
        <f t="shared" si="13"/>
        <v>12</v>
      </c>
      <c r="K92" s="38" t="e">
        <f t="shared" ca="1" si="7"/>
        <v>#NAME?</v>
      </c>
      <c r="L92" s="39" t="str">
        <f t="shared" si="8"/>
        <v/>
      </c>
      <c r="M92" s="40" t="str">
        <f t="shared" si="9"/>
        <v/>
      </c>
    </row>
    <row r="93" spans="2:13" ht="24.95" customHeight="1" x14ac:dyDescent="0.2">
      <c r="B93" s="59">
        <f>IF(D93&lt;&gt;"",SUBTOTAL(3,$D$7:D93),"")</f>
        <v>87</v>
      </c>
      <c r="C93" s="49">
        <v>476021592</v>
      </c>
      <c r="D93" s="52" t="s">
        <v>62</v>
      </c>
      <c r="E93" s="49">
        <v>31109011210848</v>
      </c>
      <c r="F93" s="90"/>
      <c r="G93" s="45">
        <f t="shared" si="10"/>
        <v>40787</v>
      </c>
      <c r="H93" s="46">
        <f t="shared" si="11"/>
        <v>0</v>
      </c>
      <c r="I93" s="46">
        <f t="shared" si="12"/>
        <v>1</v>
      </c>
      <c r="J93" s="47">
        <f t="shared" si="13"/>
        <v>12</v>
      </c>
      <c r="K93" s="38" t="e">
        <f t="shared" ca="1" si="7"/>
        <v>#NAME?</v>
      </c>
      <c r="L93" s="39" t="str">
        <f t="shared" si="8"/>
        <v/>
      </c>
      <c r="M93" s="40" t="str">
        <f t="shared" si="9"/>
        <v/>
      </c>
    </row>
    <row r="94" spans="2:13" ht="24.95" customHeight="1" x14ac:dyDescent="0.2">
      <c r="B94" s="59">
        <f>IF(D94&lt;&gt;"",SUBTOTAL(3,$D$7:D94),"")</f>
        <v>88</v>
      </c>
      <c r="C94" s="56">
        <v>476025530</v>
      </c>
      <c r="D94" s="57" t="s">
        <v>63</v>
      </c>
      <c r="E94" s="56">
        <v>31107101201861</v>
      </c>
      <c r="F94" s="88"/>
      <c r="G94" s="45">
        <f t="shared" si="10"/>
        <v>40734</v>
      </c>
      <c r="H94" s="46">
        <f t="shared" si="11"/>
        <v>21</v>
      </c>
      <c r="I94" s="46">
        <f t="shared" si="12"/>
        <v>2</v>
      </c>
      <c r="J94" s="47">
        <f t="shared" si="13"/>
        <v>12</v>
      </c>
      <c r="K94" s="38" t="e">
        <f t="shared" ca="1" si="7"/>
        <v>#NAME?</v>
      </c>
      <c r="L94" s="39" t="str">
        <f t="shared" si="8"/>
        <v/>
      </c>
      <c r="M94" s="40" t="str">
        <f t="shared" si="9"/>
        <v/>
      </c>
    </row>
    <row r="95" spans="2:13" ht="24.95" customHeight="1" x14ac:dyDescent="0.2">
      <c r="B95" s="59">
        <f>IF(D95&lt;&gt;"",SUBTOTAL(3,$D$7:D95),"")</f>
        <v>89</v>
      </c>
      <c r="C95" s="49">
        <v>475675439</v>
      </c>
      <c r="D95" s="52" t="s">
        <v>64</v>
      </c>
      <c r="E95" s="49">
        <v>31110011229423</v>
      </c>
      <c r="F95" s="89"/>
      <c r="G95" s="45">
        <f t="shared" si="10"/>
        <v>40817</v>
      </c>
      <c r="H95" s="46">
        <f t="shared" si="11"/>
        <v>0</v>
      </c>
      <c r="I95" s="46">
        <f t="shared" si="12"/>
        <v>0</v>
      </c>
      <c r="J95" s="47">
        <f t="shared" si="13"/>
        <v>12</v>
      </c>
      <c r="K95" s="38" t="e">
        <f t="shared" ca="1" si="7"/>
        <v>#NAME?</v>
      </c>
      <c r="L95" s="39" t="str">
        <f t="shared" si="8"/>
        <v/>
      </c>
      <c r="M95" s="40" t="str">
        <f t="shared" si="9"/>
        <v/>
      </c>
    </row>
    <row r="96" spans="2:13" ht="24.95" customHeight="1" x14ac:dyDescent="0.2">
      <c r="B96" s="59">
        <f>IF(D96&lt;&gt;"",SUBTOTAL(3,$D$7:D96),"")</f>
        <v>90</v>
      </c>
      <c r="C96" s="56">
        <v>476022273</v>
      </c>
      <c r="D96" s="57" t="s">
        <v>65</v>
      </c>
      <c r="E96" s="56">
        <v>31110011229407</v>
      </c>
      <c r="F96" s="88"/>
      <c r="G96" s="45">
        <f t="shared" si="10"/>
        <v>40817</v>
      </c>
      <c r="H96" s="46">
        <f t="shared" si="11"/>
        <v>0</v>
      </c>
      <c r="I96" s="46">
        <f t="shared" si="12"/>
        <v>0</v>
      </c>
      <c r="J96" s="47">
        <f t="shared" si="13"/>
        <v>12</v>
      </c>
      <c r="K96" s="38" t="e">
        <f t="shared" ca="1" si="7"/>
        <v>#NAME?</v>
      </c>
      <c r="L96" s="39" t="str">
        <f t="shared" si="8"/>
        <v/>
      </c>
      <c r="M96" s="40" t="str">
        <f t="shared" si="9"/>
        <v/>
      </c>
    </row>
    <row r="97" spans="2:13" ht="24.95" customHeight="1" x14ac:dyDescent="0.2">
      <c r="B97" s="59">
        <f>IF(D97&lt;&gt;"",SUBTOTAL(3,$D$7:D97),"")</f>
        <v>91</v>
      </c>
      <c r="C97" s="49">
        <v>494166506</v>
      </c>
      <c r="D97" s="52" t="s">
        <v>66</v>
      </c>
      <c r="E97" s="49">
        <v>31107211205021</v>
      </c>
      <c r="F97" s="89"/>
      <c r="G97" s="45">
        <f t="shared" si="10"/>
        <v>40745</v>
      </c>
      <c r="H97" s="46">
        <f t="shared" si="11"/>
        <v>10</v>
      </c>
      <c r="I97" s="46">
        <f t="shared" si="12"/>
        <v>2</v>
      </c>
      <c r="J97" s="47">
        <f t="shared" si="13"/>
        <v>12</v>
      </c>
      <c r="K97" s="38" t="e">
        <f t="shared" ca="1" si="7"/>
        <v>#NAME?</v>
      </c>
      <c r="L97" s="39" t="str">
        <f t="shared" si="8"/>
        <v/>
      </c>
      <c r="M97" s="40" t="str">
        <f t="shared" si="9"/>
        <v/>
      </c>
    </row>
    <row r="98" spans="2:13" ht="24.95" customHeight="1" x14ac:dyDescent="0.2">
      <c r="B98" s="59">
        <f>IF(D98&lt;&gt;"",SUBTOTAL(3,$D$7:D98),"")</f>
        <v>92</v>
      </c>
      <c r="C98" s="56">
        <v>476031676</v>
      </c>
      <c r="D98" s="57" t="s">
        <v>67</v>
      </c>
      <c r="E98" s="56">
        <v>31106011209522</v>
      </c>
      <c r="F98" s="88"/>
      <c r="G98" s="45">
        <f t="shared" si="10"/>
        <v>40695</v>
      </c>
      <c r="H98" s="46">
        <f t="shared" si="11"/>
        <v>0</v>
      </c>
      <c r="I98" s="46">
        <f t="shared" si="12"/>
        <v>4</v>
      </c>
      <c r="J98" s="47">
        <f t="shared" si="13"/>
        <v>12</v>
      </c>
      <c r="K98" s="38" t="e">
        <f t="shared" ca="1" si="7"/>
        <v>#NAME?</v>
      </c>
      <c r="L98" s="39" t="str">
        <f t="shared" si="8"/>
        <v/>
      </c>
      <c r="M98" s="40" t="str">
        <f t="shared" si="9"/>
        <v/>
      </c>
    </row>
    <row r="99" spans="2:13" ht="24.95" customHeight="1" x14ac:dyDescent="0.2">
      <c r="B99" s="59">
        <f>IF(D99&lt;&gt;"",SUBTOTAL(3,$D$7:D99),"")</f>
        <v>93</v>
      </c>
      <c r="C99" s="56">
        <v>476020666</v>
      </c>
      <c r="D99" s="57" t="s">
        <v>68</v>
      </c>
      <c r="E99" s="56">
        <v>31104091201508</v>
      </c>
      <c r="F99" s="88"/>
      <c r="G99" s="45">
        <f t="shared" si="10"/>
        <v>40642</v>
      </c>
      <c r="H99" s="46">
        <f t="shared" si="11"/>
        <v>22</v>
      </c>
      <c r="I99" s="46">
        <f t="shared" si="12"/>
        <v>5</v>
      </c>
      <c r="J99" s="47">
        <f t="shared" si="13"/>
        <v>12</v>
      </c>
      <c r="K99" s="38" t="e">
        <f t="shared" ca="1" si="7"/>
        <v>#NAME?</v>
      </c>
      <c r="L99" s="39" t="str">
        <f t="shared" si="8"/>
        <v/>
      </c>
      <c r="M99" s="40" t="str">
        <f t="shared" si="9"/>
        <v/>
      </c>
    </row>
    <row r="100" spans="2:13" ht="24.95" customHeight="1" x14ac:dyDescent="0.2">
      <c r="B100" s="59">
        <f>IF(D100&lt;&gt;"",SUBTOTAL(3,$D$7:D100),"")</f>
        <v>94</v>
      </c>
      <c r="C100" s="60">
        <v>469054117</v>
      </c>
      <c r="D100" s="50" t="s">
        <v>69</v>
      </c>
      <c r="E100" s="49">
        <v>31012051201066</v>
      </c>
      <c r="F100" s="90"/>
      <c r="G100" s="45">
        <f t="shared" si="10"/>
        <v>40517</v>
      </c>
      <c r="H100" s="46">
        <f t="shared" si="11"/>
        <v>26</v>
      </c>
      <c r="I100" s="46">
        <f t="shared" si="12"/>
        <v>9</v>
      </c>
      <c r="J100" s="47">
        <f t="shared" si="13"/>
        <v>12</v>
      </c>
      <c r="K100" s="38" t="e">
        <f t="shared" ca="1" si="7"/>
        <v>#NAME?</v>
      </c>
      <c r="L100" s="39" t="str">
        <f t="shared" si="8"/>
        <v/>
      </c>
      <c r="M100" s="40" t="str">
        <f t="shared" si="9"/>
        <v/>
      </c>
    </row>
    <row r="101" spans="2:13" ht="24.95" customHeight="1" x14ac:dyDescent="0.2">
      <c r="B101" s="59">
        <f>IF(D101&lt;&gt;"",SUBTOTAL(3,$D$7:D101),"")</f>
        <v>95</v>
      </c>
      <c r="C101" s="49">
        <v>476020413</v>
      </c>
      <c r="D101" s="52" t="s">
        <v>70</v>
      </c>
      <c r="E101" s="49">
        <v>31103198800262</v>
      </c>
      <c r="F101" s="89"/>
      <c r="G101" s="45">
        <f t="shared" si="10"/>
        <v>40621</v>
      </c>
      <c r="H101" s="46">
        <f t="shared" si="11"/>
        <v>12</v>
      </c>
      <c r="I101" s="46">
        <f t="shared" si="12"/>
        <v>6</v>
      </c>
      <c r="J101" s="47">
        <f t="shared" si="13"/>
        <v>12</v>
      </c>
      <c r="K101" s="38" t="e">
        <f t="shared" ca="1" si="7"/>
        <v>#NAME?</v>
      </c>
      <c r="L101" s="39" t="str">
        <f t="shared" si="8"/>
        <v/>
      </c>
      <c r="M101" s="40" t="str">
        <f t="shared" si="9"/>
        <v/>
      </c>
    </row>
    <row r="102" spans="2:13" ht="24.95" customHeight="1" x14ac:dyDescent="0.2">
      <c r="B102" s="59">
        <f>IF(D102&lt;&gt;"",SUBTOTAL(3,$D$7:D102),"")</f>
        <v>96</v>
      </c>
      <c r="C102" s="56">
        <v>472289391</v>
      </c>
      <c r="D102" s="57" t="s">
        <v>71</v>
      </c>
      <c r="E102" s="56">
        <v>31108131201641</v>
      </c>
      <c r="F102" s="88"/>
      <c r="G102" s="45">
        <f t="shared" si="10"/>
        <v>40768</v>
      </c>
      <c r="H102" s="46">
        <f t="shared" si="11"/>
        <v>18</v>
      </c>
      <c r="I102" s="46">
        <f t="shared" si="12"/>
        <v>1</v>
      </c>
      <c r="J102" s="47">
        <f t="shared" si="13"/>
        <v>12</v>
      </c>
      <c r="K102" s="38" t="e">
        <f t="shared" ca="1" si="7"/>
        <v>#NAME?</v>
      </c>
      <c r="L102" s="39" t="str">
        <f t="shared" si="8"/>
        <v/>
      </c>
      <c r="M102" s="40" t="str">
        <f t="shared" si="9"/>
        <v/>
      </c>
    </row>
    <row r="103" spans="2:13" ht="24.95" customHeight="1" x14ac:dyDescent="0.2">
      <c r="B103" s="59">
        <f>IF(D103&lt;&gt;"",SUBTOTAL(3,$D$7:D103),"")</f>
        <v>97</v>
      </c>
      <c r="C103" s="49">
        <v>476021676</v>
      </c>
      <c r="D103" s="50" t="s">
        <v>72</v>
      </c>
      <c r="E103" s="49">
        <v>31104208801463</v>
      </c>
      <c r="F103" s="88"/>
      <c r="G103" s="45">
        <f t="shared" si="10"/>
        <v>40653</v>
      </c>
      <c r="H103" s="46">
        <f t="shared" si="11"/>
        <v>11</v>
      </c>
      <c r="I103" s="46">
        <f t="shared" si="12"/>
        <v>5</v>
      </c>
      <c r="J103" s="47">
        <f t="shared" si="13"/>
        <v>12</v>
      </c>
      <c r="K103" s="38" t="e">
        <f t="shared" ca="1" si="7"/>
        <v>#NAME?</v>
      </c>
      <c r="L103" s="39" t="str">
        <f t="shared" si="8"/>
        <v/>
      </c>
      <c r="M103" s="40" t="str">
        <f t="shared" si="9"/>
        <v/>
      </c>
    </row>
    <row r="104" spans="2:13" ht="24.95" customHeight="1" x14ac:dyDescent="0.2">
      <c r="B104" s="59">
        <f>IF(D104&lt;&gt;"",SUBTOTAL(3,$D$7:D104),"")</f>
        <v>98</v>
      </c>
      <c r="C104" s="49">
        <v>476022371</v>
      </c>
      <c r="D104" s="52" t="s">
        <v>73</v>
      </c>
      <c r="E104" s="49">
        <v>31105111200623</v>
      </c>
      <c r="F104" s="88"/>
      <c r="G104" s="45">
        <f t="shared" si="10"/>
        <v>40674</v>
      </c>
      <c r="H104" s="46">
        <f t="shared" si="11"/>
        <v>20</v>
      </c>
      <c r="I104" s="46">
        <f t="shared" si="12"/>
        <v>4</v>
      </c>
      <c r="J104" s="47">
        <f t="shared" si="13"/>
        <v>12</v>
      </c>
      <c r="K104" s="38" t="e">
        <f t="shared" ca="1" si="7"/>
        <v>#NAME?</v>
      </c>
      <c r="L104" s="39" t="str">
        <f t="shared" si="8"/>
        <v/>
      </c>
      <c r="M104" s="40" t="str">
        <f t="shared" si="9"/>
        <v/>
      </c>
    </row>
    <row r="105" spans="2:13" ht="24.95" customHeight="1" x14ac:dyDescent="0.2">
      <c r="B105" s="59">
        <f>IF(D105&lt;&gt;"",SUBTOTAL(3,$D$7:D105),"")</f>
        <v>99</v>
      </c>
      <c r="C105" s="56">
        <v>472446853</v>
      </c>
      <c r="D105" s="57" t="s">
        <v>74</v>
      </c>
      <c r="E105" s="56">
        <v>31108091200841</v>
      </c>
      <c r="F105" s="90"/>
      <c r="G105" s="45">
        <f t="shared" si="10"/>
        <v>40764</v>
      </c>
      <c r="H105" s="46">
        <f t="shared" si="11"/>
        <v>22</v>
      </c>
      <c r="I105" s="46">
        <f t="shared" si="12"/>
        <v>1</v>
      </c>
      <c r="J105" s="47">
        <f t="shared" si="13"/>
        <v>12</v>
      </c>
      <c r="K105" s="38" t="e">
        <f t="shared" ca="1" si="7"/>
        <v>#NAME?</v>
      </c>
      <c r="L105" s="39" t="str">
        <f t="shared" si="8"/>
        <v/>
      </c>
      <c r="M105" s="40" t="str">
        <f t="shared" si="9"/>
        <v/>
      </c>
    </row>
    <row r="106" spans="2:13" ht="24.95" customHeight="1" x14ac:dyDescent="0.2">
      <c r="B106" s="59">
        <f>IF(D106&lt;&gt;"",SUBTOTAL(3,$D$7:D106),"")</f>
        <v>100</v>
      </c>
      <c r="C106" s="49">
        <v>476021804</v>
      </c>
      <c r="D106" s="52" t="s">
        <v>75</v>
      </c>
      <c r="E106" s="49">
        <v>31103168801345</v>
      </c>
      <c r="F106" s="88"/>
      <c r="G106" s="45">
        <f t="shared" si="10"/>
        <v>40618</v>
      </c>
      <c r="H106" s="46">
        <f t="shared" si="11"/>
        <v>15</v>
      </c>
      <c r="I106" s="46">
        <f t="shared" si="12"/>
        <v>6</v>
      </c>
      <c r="J106" s="47">
        <f t="shared" si="13"/>
        <v>12</v>
      </c>
      <c r="K106" s="38" t="e">
        <f t="shared" ca="1" si="7"/>
        <v>#NAME?</v>
      </c>
      <c r="L106" s="39" t="str">
        <f t="shared" si="8"/>
        <v/>
      </c>
      <c r="M106" s="40" t="str">
        <f t="shared" si="9"/>
        <v/>
      </c>
    </row>
    <row r="107" spans="2:13" ht="24.95" customHeight="1" x14ac:dyDescent="0.2">
      <c r="B107" s="59">
        <f>IF(D107&lt;&gt;"",SUBTOTAL(3,$D$7:D107),"")</f>
        <v>101</v>
      </c>
      <c r="C107" s="60">
        <v>472353673</v>
      </c>
      <c r="D107" s="50" t="s">
        <v>76</v>
      </c>
      <c r="E107" s="49">
        <v>31108091200868</v>
      </c>
      <c r="F107" s="88"/>
      <c r="G107" s="45">
        <f t="shared" si="10"/>
        <v>40764</v>
      </c>
      <c r="H107" s="46">
        <f t="shared" si="11"/>
        <v>22</v>
      </c>
      <c r="I107" s="46">
        <f t="shared" si="12"/>
        <v>1</v>
      </c>
      <c r="J107" s="47">
        <f t="shared" si="13"/>
        <v>12</v>
      </c>
      <c r="K107" s="38" t="e">
        <f t="shared" ca="1" si="7"/>
        <v>#NAME?</v>
      </c>
      <c r="L107" s="39" t="str">
        <f t="shared" si="8"/>
        <v/>
      </c>
      <c r="M107" s="40" t="str">
        <f t="shared" si="9"/>
        <v/>
      </c>
    </row>
    <row r="108" spans="2:13" ht="24.95" customHeight="1" x14ac:dyDescent="0.2">
      <c r="B108" s="59">
        <f>IF(D108&lt;&gt;"",SUBTOTAL(3,$D$7:D108),"")</f>
        <v>102</v>
      </c>
      <c r="C108" s="49">
        <v>475719509</v>
      </c>
      <c r="D108" s="52" t="s">
        <v>77</v>
      </c>
      <c r="E108" s="49">
        <v>31105071202946</v>
      </c>
      <c r="F108" s="88"/>
      <c r="G108" s="45">
        <f t="shared" si="10"/>
        <v>40670</v>
      </c>
      <c r="H108" s="46">
        <f t="shared" si="11"/>
        <v>24</v>
      </c>
      <c r="I108" s="46">
        <f t="shared" si="12"/>
        <v>4</v>
      </c>
      <c r="J108" s="47">
        <f t="shared" si="13"/>
        <v>12</v>
      </c>
      <c r="K108" s="38" t="e">
        <f t="shared" ca="1" si="7"/>
        <v>#NAME?</v>
      </c>
      <c r="L108" s="39" t="str">
        <f t="shared" si="8"/>
        <v/>
      </c>
      <c r="M108" s="40" t="str">
        <f t="shared" si="9"/>
        <v/>
      </c>
    </row>
    <row r="109" spans="2:13" ht="24.95" customHeight="1" x14ac:dyDescent="0.2">
      <c r="B109" s="59">
        <f>IF(D109&lt;&gt;"",SUBTOTAL(3,$D$7:D109),"")</f>
        <v>103</v>
      </c>
      <c r="C109" s="49">
        <v>469075368</v>
      </c>
      <c r="D109" s="52" t="s">
        <v>78</v>
      </c>
      <c r="E109" s="49">
        <v>31012221201902</v>
      </c>
      <c r="F109" s="88"/>
      <c r="G109" s="45">
        <f t="shared" si="10"/>
        <v>40534</v>
      </c>
      <c r="H109" s="46">
        <f t="shared" si="11"/>
        <v>9</v>
      </c>
      <c r="I109" s="46">
        <f t="shared" si="12"/>
        <v>9</v>
      </c>
      <c r="J109" s="47">
        <f t="shared" si="13"/>
        <v>12</v>
      </c>
      <c r="K109" s="38" t="e">
        <f t="shared" ca="1" si="7"/>
        <v>#NAME?</v>
      </c>
      <c r="L109" s="39" t="str">
        <f t="shared" si="8"/>
        <v/>
      </c>
      <c r="M109" s="40" t="str">
        <f t="shared" si="9"/>
        <v/>
      </c>
    </row>
    <row r="110" spans="2:13" ht="24.95" customHeight="1" x14ac:dyDescent="0.2">
      <c r="B110" s="59">
        <f>IF(D110&lt;&gt;"",SUBTOTAL(3,$D$7:D110),"")</f>
        <v>104</v>
      </c>
      <c r="C110" s="49">
        <v>476030620</v>
      </c>
      <c r="D110" s="52" t="s">
        <v>79</v>
      </c>
      <c r="E110" s="49">
        <v>31108161201247</v>
      </c>
      <c r="F110" s="89"/>
      <c r="G110" s="45">
        <f t="shared" si="10"/>
        <v>40771</v>
      </c>
      <c r="H110" s="46">
        <f t="shared" si="11"/>
        <v>15</v>
      </c>
      <c r="I110" s="46">
        <f t="shared" si="12"/>
        <v>1</v>
      </c>
      <c r="J110" s="47">
        <f t="shared" si="13"/>
        <v>12</v>
      </c>
      <c r="K110" s="38" t="e">
        <f t="shared" ca="1" si="7"/>
        <v>#NAME?</v>
      </c>
      <c r="L110" s="39" t="str">
        <f t="shared" si="8"/>
        <v/>
      </c>
      <c r="M110" s="40" t="str">
        <f t="shared" si="9"/>
        <v/>
      </c>
    </row>
    <row r="111" spans="2:13" ht="24.95" customHeight="1" x14ac:dyDescent="0.2">
      <c r="B111" s="59">
        <f>IF(D111&lt;&gt;"",SUBTOTAL(3,$D$7:D111),"")</f>
        <v>105</v>
      </c>
      <c r="C111" s="60">
        <v>476020537</v>
      </c>
      <c r="D111" s="52" t="s">
        <v>80</v>
      </c>
      <c r="E111" s="49">
        <v>31012011200644</v>
      </c>
      <c r="F111" s="88"/>
      <c r="G111" s="45">
        <f t="shared" si="10"/>
        <v>40513</v>
      </c>
      <c r="H111" s="46">
        <f t="shared" si="11"/>
        <v>0</v>
      </c>
      <c r="I111" s="46">
        <f t="shared" si="12"/>
        <v>10</v>
      </c>
      <c r="J111" s="47">
        <f t="shared" si="13"/>
        <v>12</v>
      </c>
      <c r="K111" s="38" t="e">
        <f t="shared" ca="1" si="7"/>
        <v>#NAME?</v>
      </c>
      <c r="L111" s="39" t="str">
        <f t="shared" si="8"/>
        <v/>
      </c>
      <c r="M111" s="40" t="str">
        <f t="shared" si="9"/>
        <v/>
      </c>
    </row>
    <row r="112" spans="2:13" ht="24.95" customHeight="1" x14ac:dyDescent="0.2">
      <c r="B112" s="59">
        <f>IF(D112&lt;&gt;"",SUBTOTAL(3,$D$7:D112),"")</f>
        <v>106</v>
      </c>
      <c r="C112" s="49">
        <v>476015431</v>
      </c>
      <c r="D112" s="52" t="s">
        <v>81</v>
      </c>
      <c r="E112" s="49">
        <v>31108201200427</v>
      </c>
      <c r="F112" s="89"/>
      <c r="G112" s="45">
        <f t="shared" si="10"/>
        <v>40775</v>
      </c>
      <c r="H112" s="46">
        <f t="shared" si="11"/>
        <v>11</v>
      </c>
      <c r="I112" s="46">
        <f t="shared" si="12"/>
        <v>1</v>
      </c>
      <c r="J112" s="47">
        <f t="shared" si="13"/>
        <v>12</v>
      </c>
      <c r="K112" s="38" t="e">
        <f t="shared" ca="1" si="7"/>
        <v>#NAME?</v>
      </c>
      <c r="L112" s="39" t="str">
        <f t="shared" si="8"/>
        <v/>
      </c>
      <c r="M112" s="40" t="str">
        <f t="shared" si="9"/>
        <v/>
      </c>
    </row>
    <row r="113" spans="2:13" ht="24.95" customHeight="1" x14ac:dyDescent="0.2">
      <c r="B113" s="59">
        <f>IF(D113&lt;&gt;"",SUBTOTAL(3,$D$7:D113),"")</f>
        <v>107</v>
      </c>
      <c r="C113" s="56">
        <v>469064540</v>
      </c>
      <c r="D113" s="57" t="s">
        <v>82</v>
      </c>
      <c r="E113" s="56">
        <v>31106201201668</v>
      </c>
      <c r="F113" s="89"/>
      <c r="G113" s="45">
        <f t="shared" si="10"/>
        <v>40714</v>
      </c>
      <c r="H113" s="46">
        <f t="shared" si="11"/>
        <v>11</v>
      </c>
      <c r="I113" s="46">
        <f t="shared" si="12"/>
        <v>3</v>
      </c>
      <c r="J113" s="47">
        <f t="shared" si="13"/>
        <v>12</v>
      </c>
      <c r="K113" s="38" t="e">
        <f t="shared" ca="1" si="7"/>
        <v>#NAME?</v>
      </c>
      <c r="L113" s="39" t="str">
        <f t="shared" si="8"/>
        <v/>
      </c>
      <c r="M113" s="40" t="str">
        <f t="shared" si="9"/>
        <v/>
      </c>
    </row>
    <row r="114" spans="2:13" ht="24.95" customHeight="1" x14ac:dyDescent="0.2">
      <c r="B114" s="59">
        <f>IF(D114&lt;&gt;"",SUBTOTAL(3,$D$7:D114),"")</f>
        <v>108</v>
      </c>
      <c r="C114" s="49">
        <v>476030792</v>
      </c>
      <c r="D114" s="52" t="s">
        <v>83</v>
      </c>
      <c r="E114" s="49">
        <v>31101011214567</v>
      </c>
      <c r="F114" s="88"/>
      <c r="G114" s="45">
        <f t="shared" si="10"/>
        <v>40544</v>
      </c>
      <c r="H114" s="46">
        <f t="shared" si="11"/>
        <v>0</v>
      </c>
      <c r="I114" s="46">
        <f t="shared" si="12"/>
        <v>9</v>
      </c>
      <c r="J114" s="47">
        <f t="shared" si="13"/>
        <v>12</v>
      </c>
      <c r="K114" s="38" t="e">
        <f t="shared" ca="1" si="7"/>
        <v>#NAME?</v>
      </c>
      <c r="L114" s="39" t="str">
        <f t="shared" si="8"/>
        <v/>
      </c>
      <c r="M114" s="40" t="str">
        <f t="shared" si="9"/>
        <v/>
      </c>
    </row>
    <row r="115" spans="2:13" ht="24.95" customHeight="1" x14ac:dyDescent="0.2">
      <c r="B115" s="59">
        <f>IF(D115&lt;&gt;"",SUBTOTAL(3,$D$7:D115),"")</f>
        <v>109</v>
      </c>
      <c r="C115" s="49">
        <v>476030747</v>
      </c>
      <c r="D115" s="52" t="s">
        <v>84</v>
      </c>
      <c r="E115" s="49">
        <v>31104151201847</v>
      </c>
      <c r="F115" s="89"/>
      <c r="G115" s="45">
        <f t="shared" si="10"/>
        <v>40648</v>
      </c>
      <c r="H115" s="46">
        <f t="shared" si="11"/>
        <v>16</v>
      </c>
      <c r="I115" s="46">
        <f t="shared" si="12"/>
        <v>5</v>
      </c>
      <c r="J115" s="47">
        <f t="shared" si="13"/>
        <v>12</v>
      </c>
      <c r="K115" s="38" t="e">
        <f t="shared" ca="1" si="7"/>
        <v>#NAME?</v>
      </c>
      <c r="L115" s="39" t="str">
        <f t="shared" si="8"/>
        <v/>
      </c>
      <c r="M115" s="40" t="str">
        <f t="shared" si="9"/>
        <v/>
      </c>
    </row>
    <row r="116" spans="2:13" ht="24.95" customHeight="1" x14ac:dyDescent="0.2">
      <c r="B116" s="59">
        <f>IF(D116&lt;&gt;"",SUBTOTAL(3,$D$7:D116),"")</f>
        <v>110</v>
      </c>
      <c r="C116" s="49">
        <v>476021051</v>
      </c>
      <c r="D116" s="52" t="s">
        <v>85</v>
      </c>
      <c r="E116" s="49">
        <v>31110011208167</v>
      </c>
      <c r="F116" s="90"/>
      <c r="G116" s="45">
        <f t="shared" si="10"/>
        <v>40817</v>
      </c>
      <c r="H116" s="46">
        <f t="shared" si="11"/>
        <v>0</v>
      </c>
      <c r="I116" s="46">
        <f t="shared" si="12"/>
        <v>0</v>
      </c>
      <c r="J116" s="47">
        <f t="shared" si="13"/>
        <v>12</v>
      </c>
      <c r="K116" s="38" t="e">
        <f t="shared" ca="1" si="7"/>
        <v>#NAME?</v>
      </c>
      <c r="L116" s="39" t="str">
        <f t="shared" si="8"/>
        <v/>
      </c>
      <c r="M116" s="40" t="str">
        <f t="shared" si="9"/>
        <v/>
      </c>
    </row>
    <row r="117" spans="2:13" ht="24.95" customHeight="1" x14ac:dyDescent="0.2">
      <c r="B117" s="59">
        <f>IF(D117&lt;&gt;"",SUBTOTAL(3,$D$7:D117),"")</f>
        <v>111</v>
      </c>
      <c r="C117" s="49">
        <v>469053951</v>
      </c>
      <c r="D117" s="52" t="s">
        <v>86</v>
      </c>
      <c r="E117" s="49">
        <v>31012021201444</v>
      </c>
      <c r="F117" s="88"/>
      <c r="G117" s="45">
        <f t="shared" si="10"/>
        <v>40514</v>
      </c>
      <c r="H117" s="46">
        <f t="shared" si="11"/>
        <v>29</v>
      </c>
      <c r="I117" s="46">
        <f t="shared" si="12"/>
        <v>9</v>
      </c>
      <c r="J117" s="47">
        <f t="shared" si="13"/>
        <v>12</v>
      </c>
      <c r="K117" s="38" t="e">
        <f t="shared" ca="1" si="7"/>
        <v>#NAME?</v>
      </c>
      <c r="L117" s="39" t="str">
        <f t="shared" si="8"/>
        <v/>
      </c>
      <c r="M117" s="40" t="str">
        <f t="shared" si="9"/>
        <v/>
      </c>
    </row>
    <row r="118" spans="2:13" ht="24.95" customHeight="1" x14ac:dyDescent="0.2">
      <c r="B118" s="59">
        <f>IF(D118&lt;&gt;"",SUBTOTAL(3,$D$7:D118),"")</f>
        <v>112</v>
      </c>
      <c r="C118" s="49">
        <v>476024427</v>
      </c>
      <c r="D118" s="50" t="s">
        <v>87</v>
      </c>
      <c r="E118" s="49">
        <v>31102151201542</v>
      </c>
      <c r="F118" s="90"/>
      <c r="G118" s="45">
        <f t="shared" si="10"/>
        <v>40589</v>
      </c>
      <c r="H118" s="46">
        <f t="shared" si="11"/>
        <v>16</v>
      </c>
      <c r="I118" s="46">
        <f t="shared" si="12"/>
        <v>7</v>
      </c>
      <c r="J118" s="47">
        <f t="shared" si="13"/>
        <v>12</v>
      </c>
      <c r="K118" s="38" t="e">
        <f t="shared" ca="1" si="7"/>
        <v>#NAME?</v>
      </c>
      <c r="L118" s="39" t="str">
        <f t="shared" si="8"/>
        <v/>
      </c>
      <c r="M118" s="40" t="str">
        <f t="shared" si="9"/>
        <v/>
      </c>
    </row>
    <row r="119" spans="2:13" ht="24.95" customHeight="1" x14ac:dyDescent="0.2">
      <c r="B119" s="59">
        <f>IF(D119&lt;&gt;"",SUBTOTAL(3,$D$7:D119),"")</f>
        <v>113</v>
      </c>
      <c r="C119" s="60">
        <v>476030870</v>
      </c>
      <c r="D119" s="52" t="s">
        <v>88</v>
      </c>
      <c r="E119" s="49">
        <v>31106251202266</v>
      </c>
      <c r="F119" s="88"/>
      <c r="G119" s="45">
        <f t="shared" si="10"/>
        <v>40719</v>
      </c>
      <c r="H119" s="46">
        <f t="shared" si="11"/>
        <v>6</v>
      </c>
      <c r="I119" s="46">
        <f t="shared" si="12"/>
        <v>3</v>
      </c>
      <c r="J119" s="47">
        <f t="shared" si="13"/>
        <v>12</v>
      </c>
      <c r="K119" s="38" t="e">
        <f t="shared" ca="1" si="7"/>
        <v>#NAME?</v>
      </c>
      <c r="L119" s="39" t="str">
        <f t="shared" si="8"/>
        <v/>
      </c>
      <c r="M119" s="40" t="str">
        <f t="shared" si="9"/>
        <v/>
      </c>
    </row>
    <row r="120" spans="2:13" ht="24.95" customHeight="1" x14ac:dyDescent="0.2">
      <c r="B120" s="59">
        <f>IF(D120&lt;&gt;"",SUBTOTAL(3,$D$7:D120),"")</f>
        <v>114</v>
      </c>
      <c r="C120" s="56">
        <v>476022001</v>
      </c>
      <c r="D120" s="57" t="s">
        <v>89</v>
      </c>
      <c r="E120" s="56">
        <v>31106261201624</v>
      </c>
      <c r="F120" s="89"/>
      <c r="G120" s="45">
        <f t="shared" si="10"/>
        <v>40720</v>
      </c>
      <c r="H120" s="46">
        <f t="shared" si="11"/>
        <v>5</v>
      </c>
      <c r="I120" s="46">
        <f t="shared" si="12"/>
        <v>3</v>
      </c>
      <c r="J120" s="47">
        <f t="shared" si="13"/>
        <v>12</v>
      </c>
      <c r="K120" s="38" t="e">
        <f t="shared" ca="1" si="7"/>
        <v>#NAME?</v>
      </c>
      <c r="L120" s="39" t="str">
        <f t="shared" si="8"/>
        <v/>
      </c>
      <c r="M120" s="40" t="str">
        <f t="shared" si="9"/>
        <v/>
      </c>
    </row>
    <row r="121" spans="2:13" ht="24.95" customHeight="1" x14ac:dyDescent="0.2">
      <c r="B121" s="59">
        <f>IF(D121&lt;&gt;"",SUBTOTAL(3,$D$7:D121),"")</f>
        <v>115</v>
      </c>
      <c r="C121" s="49">
        <v>475694055</v>
      </c>
      <c r="D121" s="50" t="s">
        <v>90</v>
      </c>
      <c r="E121" s="49">
        <v>31105251203703</v>
      </c>
      <c r="F121" s="88"/>
      <c r="G121" s="45">
        <f t="shared" si="10"/>
        <v>40688</v>
      </c>
      <c r="H121" s="46">
        <f t="shared" si="11"/>
        <v>6</v>
      </c>
      <c r="I121" s="46">
        <f t="shared" si="12"/>
        <v>4</v>
      </c>
      <c r="J121" s="47">
        <f t="shared" si="13"/>
        <v>12</v>
      </c>
      <c r="K121" s="38" t="e">
        <f t="shared" ca="1" si="7"/>
        <v>#NAME?</v>
      </c>
      <c r="L121" s="39" t="str">
        <f t="shared" si="8"/>
        <v/>
      </c>
      <c r="M121" s="40" t="str">
        <f t="shared" si="9"/>
        <v/>
      </c>
    </row>
    <row r="122" spans="2:13" ht="24.95" customHeight="1" x14ac:dyDescent="0.2">
      <c r="B122" s="59">
        <f>IF(D122&lt;&gt;"",SUBTOTAL(3,$D$7:D122),"")</f>
        <v>116</v>
      </c>
      <c r="C122" s="49">
        <v>475986019</v>
      </c>
      <c r="D122" s="52" t="s">
        <v>91</v>
      </c>
      <c r="E122" s="49">
        <v>31104171200863</v>
      </c>
      <c r="F122" s="88"/>
      <c r="G122" s="45">
        <f t="shared" si="10"/>
        <v>40650</v>
      </c>
      <c r="H122" s="46">
        <f t="shared" si="11"/>
        <v>14</v>
      </c>
      <c r="I122" s="46">
        <f t="shared" si="12"/>
        <v>5</v>
      </c>
      <c r="J122" s="47">
        <f t="shared" si="13"/>
        <v>12</v>
      </c>
      <c r="K122" s="38" t="e">
        <f t="shared" ca="1" si="7"/>
        <v>#NAME?</v>
      </c>
      <c r="L122" s="39" t="str">
        <f t="shared" si="8"/>
        <v/>
      </c>
      <c r="M122" s="40" t="str">
        <f t="shared" si="9"/>
        <v/>
      </c>
    </row>
    <row r="123" spans="2:13" ht="24.95" customHeight="1" x14ac:dyDescent="0.2">
      <c r="B123" s="59">
        <f>IF(D123&lt;&gt;"",SUBTOTAL(3,$D$7:D123),"")</f>
        <v>117</v>
      </c>
      <c r="C123" s="56">
        <v>476021189</v>
      </c>
      <c r="D123" s="57" t="s">
        <v>92</v>
      </c>
      <c r="E123" s="56">
        <v>31107111201207</v>
      </c>
      <c r="F123" s="88"/>
      <c r="G123" s="45">
        <f t="shared" si="10"/>
        <v>40735</v>
      </c>
      <c r="H123" s="46">
        <f t="shared" si="11"/>
        <v>20</v>
      </c>
      <c r="I123" s="46">
        <f t="shared" si="12"/>
        <v>2</v>
      </c>
      <c r="J123" s="47">
        <f t="shared" si="13"/>
        <v>12</v>
      </c>
      <c r="K123" s="38" t="e">
        <f t="shared" ca="1" si="7"/>
        <v>#NAME?</v>
      </c>
      <c r="L123" s="39" t="str">
        <f t="shared" si="8"/>
        <v/>
      </c>
      <c r="M123" s="40" t="str">
        <f t="shared" si="9"/>
        <v/>
      </c>
    </row>
    <row r="124" spans="2:13" ht="24.95" customHeight="1" x14ac:dyDescent="0.2">
      <c r="B124" s="59">
        <f>IF(D124&lt;&gt;"",SUBTOTAL(3,$D$7:D124),"")</f>
        <v>118</v>
      </c>
      <c r="C124" s="49">
        <v>476021285</v>
      </c>
      <c r="D124" s="52" t="s">
        <v>93</v>
      </c>
      <c r="E124" s="49">
        <v>31107071201004</v>
      </c>
      <c r="F124" s="88"/>
      <c r="G124" s="45">
        <f t="shared" si="10"/>
        <v>40731</v>
      </c>
      <c r="H124" s="46">
        <f t="shared" si="11"/>
        <v>24</v>
      </c>
      <c r="I124" s="46">
        <f t="shared" si="12"/>
        <v>2</v>
      </c>
      <c r="J124" s="47">
        <f t="shared" si="13"/>
        <v>12</v>
      </c>
      <c r="K124" s="38" t="e">
        <f t="shared" ca="1" si="7"/>
        <v>#NAME?</v>
      </c>
      <c r="L124" s="39" t="str">
        <f t="shared" si="8"/>
        <v/>
      </c>
      <c r="M124" s="40" t="str">
        <f t="shared" si="9"/>
        <v/>
      </c>
    </row>
    <row r="125" spans="2:13" ht="24.95" customHeight="1" x14ac:dyDescent="0.2">
      <c r="B125" s="59">
        <f>IF(D125&lt;&gt;"",SUBTOTAL(3,$D$7:D125),"")</f>
        <v>119</v>
      </c>
      <c r="C125" s="49">
        <v>469075262</v>
      </c>
      <c r="D125" s="52" t="s">
        <v>94</v>
      </c>
      <c r="E125" s="49">
        <v>31107011200726</v>
      </c>
      <c r="F125" s="88"/>
      <c r="G125" s="45">
        <f t="shared" si="10"/>
        <v>40725</v>
      </c>
      <c r="H125" s="46">
        <f t="shared" si="11"/>
        <v>0</v>
      </c>
      <c r="I125" s="46">
        <f t="shared" si="12"/>
        <v>3</v>
      </c>
      <c r="J125" s="47">
        <f t="shared" si="13"/>
        <v>12</v>
      </c>
      <c r="K125" s="38" t="e">
        <f t="shared" ca="1" si="7"/>
        <v>#NAME?</v>
      </c>
      <c r="L125" s="39" t="str">
        <f t="shared" si="8"/>
        <v/>
      </c>
      <c r="M125" s="40" t="str">
        <f t="shared" si="9"/>
        <v/>
      </c>
    </row>
    <row r="126" spans="2:13" ht="24.95" customHeight="1" x14ac:dyDescent="0.2">
      <c r="B126" s="59">
        <f>IF(D126&lt;&gt;"",SUBTOTAL(3,$D$7:D126),"")</f>
        <v>120</v>
      </c>
      <c r="C126" s="49">
        <v>476021115</v>
      </c>
      <c r="D126" s="52" t="s">
        <v>95</v>
      </c>
      <c r="E126" s="49">
        <v>31105011203609</v>
      </c>
      <c r="F126" s="88"/>
      <c r="G126" s="45">
        <f t="shared" si="10"/>
        <v>40664</v>
      </c>
      <c r="H126" s="46">
        <f t="shared" si="11"/>
        <v>0</v>
      </c>
      <c r="I126" s="46">
        <f t="shared" si="12"/>
        <v>5</v>
      </c>
      <c r="J126" s="47">
        <f t="shared" si="13"/>
        <v>12</v>
      </c>
      <c r="K126" s="38" t="e">
        <f t="shared" ca="1" si="7"/>
        <v>#NAME?</v>
      </c>
      <c r="L126" s="39" t="str">
        <f t="shared" si="8"/>
        <v/>
      </c>
      <c r="M126" s="40" t="str">
        <f t="shared" si="9"/>
        <v/>
      </c>
    </row>
    <row r="127" spans="2:13" ht="24.95" customHeight="1" x14ac:dyDescent="0.2">
      <c r="B127" s="59">
        <f>IF(D127&lt;&gt;"",SUBTOTAL(3,$D$7:D127),"")</f>
        <v>121</v>
      </c>
      <c r="C127" s="49">
        <v>476031738</v>
      </c>
      <c r="D127" s="50" t="s">
        <v>96</v>
      </c>
      <c r="E127" s="49">
        <v>31103088801085</v>
      </c>
      <c r="F127" s="88"/>
      <c r="G127" s="45">
        <f t="shared" si="10"/>
        <v>40610</v>
      </c>
      <c r="H127" s="46">
        <f t="shared" si="11"/>
        <v>23</v>
      </c>
      <c r="I127" s="46">
        <f t="shared" si="12"/>
        <v>6</v>
      </c>
      <c r="J127" s="47">
        <f t="shared" si="13"/>
        <v>12</v>
      </c>
      <c r="K127" s="38" t="e">
        <f t="shared" ca="1" si="7"/>
        <v>#NAME?</v>
      </c>
      <c r="L127" s="39" t="str">
        <f t="shared" si="8"/>
        <v/>
      </c>
      <c r="M127" s="40" t="str">
        <f t="shared" si="9"/>
        <v/>
      </c>
    </row>
    <row r="128" spans="2:13" ht="24.95" customHeight="1" x14ac:dyDescent="0.2">
      <c r="B128" s="59">
        <f>IF(D128&lt;&gt;"",SUBTOTAL(3,$D$7:D128),"")</f>
        <v>122</v>
      </c>
      <c r="C128" s="60">
        <v>472446462</v>
      </c>
      <c r="D128" s="50" t="s">
        <v>97</v>
      </c>
      <c r="E128" s="49">
        <v>31110011208566</v>
      </c>
      <c r="F128" s="88"/>
      <c r="G128" s="45">
        <f t="shared" si="10"/>
        <v>40817</v>
      </c>
      <c r="H128" s="46">
        <f t="shared" si="11"/>
        <v>0</v>
      </c>
      <c r="I128" s="46">
        <f t="shared" si="12"/>
        <v>0</v>
      </c>
      <c r="J128" s="47">
        <f t="shared" si="13"/>
        <v>12</v>
      </c>
      <c r="K128" s="38" t="e">
        <f t="shared" ca="1" si="7"/>
        <v>#NAME?</v>
      </c>
      <c r="L128" s="39" t="str">
        <f t="shared" si="8"/>
        <v/>
      </c>
      <c r="M128" s="40" t="str">
        <f t="shared" si="9"/>
        <v/>
      </c>
    </row>
    <row r="129" spans="2:13" ht="24.95" customHeight="1" x14ac:dyDescent="0.2">
      <c r="B129" s="59">
        <f>IF(D129&lt;&gt;"",SUBTOTAL(3,$D$7:D129),"")</f>
        <v>123</v>
      </c>
      <c r="C129" s="42">
        <v>475985305</v>
      </c>
      <c r="D129" s="43" t="s">
        <v>98</v>
      </c>
      <c r="E129" s="42">
        <v>31103251201562</v>
      </c>
      <c r="F129" s="88"/>
      <c r="G129" s="45">
        <f t="shared" si="10"/>
        <v>40627</v>
      </c>
      <c r="H129" s="46">
        <f t="shared" si="11"/>
        <v>6</v>
      </c>
      <c r="I129" s="46">
        <f t="shared" si="12"/>
        <v>6</v>
      </c>
      <c r="J129" s="47">
        <f t="shared" si="13"/>
        <v>12</v>
      </c>
      <c r="K129" s="38" t="e">
        <f t="shared" ca="1" si="7"/>
        <v>#NAME?</v>
      </c>
      <c r="L129" s="39" t="str">
        <f t="shared" si="8"/>
        <v/>
      </c>
      <c r="M129" s="40" t="str">
        <f t="shared" si="9"/>
        <v/>
      </c>
    </row>
    <row r="130" spans="2:13" ht="24.95" customHeight="1" x14ac:dyDescent="0.2">
      <c r="B130" s="59">
        <f>IF(D130&lt;&gt;"",SUBTOTAL(3,$D$7:D130),"")</f>
        <v>124</v>
      </c>
      <c r="C130" s="60">
        <v>476056694</v>
      </c>
      <c r="D130" s="50" t="s">
        <v>99</v>
      </c>
      <c r="E130" s="49">
        <v>31109011210902</v>
      </c>
      <c r="F130" s="88"/>
      <c r="G130" s="45">
        <f t="shared" si="10"/>
        <v>40787</v>
      </c>
      <c r="H130" s="46">
        <f t="shared" si="11"/>
        <v>0</v>
      </c>
      <c r="I130" s="46">
        <f t="shared" si="12"/>
        <v>1</v>
      </c>
      <c r="J130" s="47">
        <f t="shared" si="13"/>
        <v>12</v>
      </c>
      <c r="K130" s="38" t="e">
        <f t="shared" ca="1" si="7"/>
        <v>#NAME?</v>
      </c>
      <c r="L130" s="39" t="str">
        <f t="shared" si="8"/>
        <v/>
      </c>
      <c r="M130" s="40" t="str">
        <f t="shared" si="9"/>
        <v/>
      </c>
    </row>
    <row r="131" spans="2:13" ht="24.95" customHeight="1" x14ac:dyDescent="0.2">
      <c r="B131" s="59">
        <f>IF(D131&lt;&gt;"",SUBTOTAL(3,$D$7:D131),"")</f>
        <v>125</v>
      </c>
      <c r="C131" s="49">
        <v>476031612</v>
      </c>
      <c r="D131" s="52" t="s">
        <v>100</v>
      </c>
      <c r="E131" s="49">
        <v>31105081201182</v>
      </c>
      <c r="F131" s="90"/>
      <c r="G131" s="45">
        <f t="shared" si="10"/>
        <v>40671</v>
      </c>
      <c r="H131" s="46">
        <f t="shared" si="11"/>
        <v>23</v>
      </c>
      <c r="I131" s="46">
        <f t="shared" si="12"/>
        <v>4</v>
      </c>
      <c r="J131" s="47">
        <f t="shared" si="13"/>
        <v>12</v>
      </c>
      <c r="K131" s="38" t="e">
        <f t="shared" ca="1" si="7"/>
        <v>#NAME?</v>
      </c>
      <c r="L131" s="39" t="str">
        <f t="shared" si="8"/>
        <v/>
      </c>
      <c r="M131" s="40" t="str">
        <f t="shared" si="9"/>
        <v/>
      </c>
    </row>
    <row r="132" spans="2:13" ht="24.95" customHeight="1" x14ac:dyDescent="0.2">
      <c r="B132" s="59">
        <f>IF(D132&lt;&gt;"",SUBTOTAL(3,$D$7:D132),"")</f>
        <v>126</v>
      </c>
      <c r="C132" s="49">
        <v>476024341</v>
      </c>
      <c r="D132" s="52" t="s">
        <v>101</v>
      </c>
      <c r="E132" s="49">
        <v>31012251201249</v>
      </c>
      <c r="F132" s="90"/>
      <c r="G132" s="45">
        <f t="shared" si="10"/>
        <v>40537</v>
      </c>
      <c r="H132" s="46">
        <f t="shared" si="11"/>
        <v>6</v>
      </c>
      <c r="I132" s="46">
        <f t="shared" si="12"/>
        <v>9</v>
      </c>
      <c r="J132" s="47">
        <f t="shared" si="13"/>
        <v>12</v>
      </c>
      <c r="K132" s="38" t="e">
        <f t="shared" ca="1" si="7"/>
        <v>#NAME?</v>
      </c>
      <c r="L132" s="39" t="str">
        <f t="shared" si="8"/>
        <v/>
      </c>
      <c r="M132" s="40" t="str">
        <f t="shared" si="9"/>
        <v/>
      </c>
    </row>
    <row r="133" spans="2:13" ht="24.95" customHeight="1" x14ac:dyDescent="0.2">
      <c r="B133" s="59">
        <f>IF(D133&lt;&gt;"",SUBTOTAL(3,$D$7:D133),"")</f>
        <v>127</v>
      </c>
      <c r="C133" s="56">
        <v>487362609</v>
      </c>
      <c r="D133" s="57" t="s">
        <v>102</v>
      </c>
      <c r="E133" s="56">
        <v>31107071205808</v>
      </c>
      <c r="F133" s="88"/>
      <c r="G133" s="45">
        <f t="shared" si="10"/>
        <v>40731</v>
      </c>
      <c r="H133" s="46">
        <f t="shared" si="11"/>
        <v>24</v>
      </c>
      <c r="I133" s="46">
        <f t="shared" si="12"/>
        <v>2</v>
      </c>
      <c r="J133" s="47">
        <f t="shared" si="13"/>
        <v>12</v>
      </c>
      <c r="K133" s="38" t="e">
        <f t="shared" ca="1" si="7"/>
        <v>#NAME?</v>
      </c>
      <c r="L133" s="39" t="str">
        <f t="shared" si="8"/>
        <v/>
      </c>
      <c r="M133" s="40" t="str">
        <f t="shared" si="9"/>
        <v/>
      </c>
    </row>
    <row r="134" spans="2:13" ht="24.95" customHeight="1" x14ac:dyDescent="0.2">
      <c r="B134" s="59">
        <f>IF(D134&lt;&gt;"",SUBTOTAL(3,$D$7:D134),"")</f>
        <v>128</v>
      </c>
      <c r="C134" s="56">
        <v>476020808</v>
      </c>
      <c r="D134" s="57" t="s">
        <v>103</v>
      </c>
      <c r="E134" s="56">
        <v>31108101201361</v>
      </c>
      <c r="F134" s="90"/>
      <c r="G134" s="45">
        <f t="shared" si="10"/>
        <v>40765</v>
      </c>
      <c r="H134" s="46">
        <f t="shared" si="11"/>
        <v>21</v>
      </c>
      <c r="I134" s="46">
        <f t="shared" si="12"/>
        <v>1</v>
      </c>
      <c r="J134" s="47">
        <f t="shared" si="13"/>
        <v>12</v>
      </c>
      <c r="K134" s="38" t="e">
        <f t="shared" ca="1" si="7"/>
        <v>#NAME?</v>
      </c>
      <c r="L134" s="39" t="str">
        <f t="shared" si="8"/>
        <v/>
      </c>
      <c r="M134" s="40" t="str">
        <f t="shared" si="9"/>
        <v/>
      </c>
    </row>
    <row r="135" spans="2:13" ht="24.95" customHeight="1" x14ac:dyDescent="0.2">
      <c r="B135" s="59">
        <f>IF(D135&lt;&gt;"",SUBTOTAL(3,$D$7:D135),"")</f>
        <v>129</v>
      </c>
      <c r="C135" s="49">
        <v>475984410</v>
      </c>
      <c r="D135" s="52" t="s">
        <v>104</v>
      </c>
      <c r="E135" s="49">
        <v>31101181200846</v>
      </c>
      <c r="F135" s="88"/>
      <c r="G135" s="45">
        <f t="shared" si="10"/>
        <v>40561</v>
      </c>
      <c r="H135" s="46">
        <f t="shared" si="11"/>
        <v>13</v>
      </c>
      <c r="I135" s="46">
        <f t="shared" si="12"/>
        <v>8</v>
      </c>
      <c r="J135" s="47">
        <f t="shared" si="13"/>
        <v>12</v>
      </c>
      <c r="K135" s="38" t="e">
        <f t="shared" ca="1" si="7"/>
        <v>#NAME?</v>
      </c>
      <c r="L135" s="39" t="str">
        <f t="shared" si="8"/>
        <v/>
      </c>
      <c r="M135" s="40" t="str">
        <f t="shared" si="9"/>
        <v/>
      </c>
    </row>
    <row r="136" spans="2:13" ht="24.95" customHeight="1" x14ac:dyDescent="0.2">
      <c r="B136" s="59">
        <f>IF(D136&lt;&gt;"",SUBTOTAL(3,$D$7:D136),"")</f>
        <v>130</v>
      </c>
      <c r="C136" s="60">
        <v>469075716</v>
      </c>
      <c r="D136" s="52" t="s">
        <v>105</v>
      </c>
      <c r="E136" s="49">
        <v>31011241201643</v>
      </c>
      <c r="F136" s="88"/>
      <c r="G136" s="45">
        <f t="shared" si="10"/>
        <v>40506</v>
      </c>
      <c r="H136" s="46">
        <f t="shared" si="11"/>
        <v>7</v>
      </c>
      <c r="I136" s="46">
        <f t="shared" si="12"/>
        <v>10</v>
      </c>
      <c r="J136" s="47">
        <f t="shared" si="13"/>
        <v>12</v>
      </c>
      <c r="K136" s="38" t="e">
        <f t="shared" ref="K136:K199" ca="1" si="14">Kh_Father_Name(D136)</f>
        <v>#NAME?</v>
      </c>
      <c r="L136" s="39" t="str">
        <f t="shared" ref="L136:L199" si="15">IF(F136="", "", IFERROR(IF(LEFT(F136,1)="ا","مستجده","مستجد"),""))</f>
        <v/>
      </c>
      <c r="M136" s="40" t="str">
        <f t="shared" ref="M136:M199" si="16">IF(F136="", "", IFERROR(IF(LEFT(F136,1)="ا","مسلمه","مسلم"),""))</f>
        <v/>
      </c>
    </row>
    <row r="137" spans="2:13" ht="24.95" customHeight="1" x14ac:dyDescent="0.2">
      <c r="B137" s="59">
        <f>IF(D137&lt;&gt;"",SUBTOTAL(3,$D$7:D137),"")</f>
        <v>131</v>
      </c>
      <c r="C137" s="49">
        <v>475984066</v>
      </c>
      <c r="D137" s="52" t="s">
        <v>106</v>
      </c>
      <c r="E137" s="49">
        <v>31101091201207</v>
      </c>
      <c r="F137" s="88"/>
      <c r="G137" s="45">
        <f t="shared" ref="G137:G200" si="17">IF(E137="","",DATE(IF(LEFT(E137,1)*1=3,20,19)&amp;MID(E137,2,2),MID(E137,4,2),MID(E137,6,2)))</f>
        <v>40552</v>
      </c>
      <c r="H137" s="46">
        <f t="shared" ref="H137:H200" si="18">IFERROR(DATEDIF(G137,$H$5,"md"),"")</f>
        <v>22</v>
      </c>
      <c r="I137" s="46">
        <f t="shared" ref="I137:I200" si="19">IFERROR(DATEDIF(G137,$H$5,"ym"),"")</f>
        <v>8</v>
      </c>
      <c r="J137" s="47">
        <f t="shared" ref="J137:J200" si="20">IFERROR(DATEDIF(G137,$H$5,"y"),"")</f>
        <v>12</v>
      </c>
      <c r="K137" s="38" t="e">
        <f t="shared" ca="1" si="14"/>
        <v>#NAME?</v>
      </c>
      <c r="L137" s="39" t="str">
        <f t="shared" si="15"/>
        <v/>
      </c>
      <c r="M137" s="40" t="str">
        <f t="shared" si="16"/>
        <v/>
      </c>
    </row>
    <row r="138" spans="2:13" ht="24.95" customHeight="1" x14ac:dyDescent="0.2">
      <c r="B138" s="59">
        <f>IF(D138&lt;&gt;"",SUBTOTAL(3,$D$7:D138),"")</f>
        <v>132</v>
      </c>
      <c r="C138" s="56">
        <v>475675366</v>
      </c>
      <c r="D138" s="57" t="s">
        <v>107</v>
      </c>
      <c r="E138" s="56">
        <v>31012191203042</v>
      </c>
      <c r="F138" s="88"/>
      <c r="G138" s="45">
        <f t="shared" si="17"/>
        <v>40531</v>
      </c>
      <c r="H138" s="46">
        <f t="shared" si="18"/>
        <v>12</v>
      </c>
      <c r="I138" s="46">
        <f t="shared" si="19"/>
        <v>9</v>
      </c>
      <c r="J138" s="47">
        <f t="shared" si="20"/>
        <v>12</v>
      </c>
      <c r="K138" s="38" t="e">
        <f t="shared" ca="1" si="14"/>
        <v>#NAME?</v>
      </c>
      <c r="L138" s="39" t="str">
        <f t="shared" si="15"/>
        <v/>
      </c>
      <c r="M138" s="40" t="str">
        <f t="shared" si="16"/>
        <v/>
      </c>
    </row>
    <row r="139" spans="2:13" ht="24.95" customHeight="1" x14ac:dyDescent="0.2">
      <c r="B139" s="59">
        <f>IF(D139&lt;&gt;"",SUBTOTAL(3,$D$7:D139),"")</f>
        <v>133</v>
      </c>
      <c r="C139" s="49">
        <v>469064124</v>
      </c>
      <c r="D139" s="50" t="s">
        <v>108</v>
      </c>
      <c r="E139" s="49">
        <v>31104091201524</v>
      </c>
      <c r="F139" s="89"/>
      <c r="G139" s="45">
        <f t="shared" si="17"/>
        <v>40642</v>
      </c>
      <c r="H139" s="46">
        <f t="shared" si="18"/>
        <v>22</v>
      </c>
      <c r="I139" s="46">
        <f t="shared" si="19"/>
        <v>5</v>
      </c>
      <c r="J139" s="47">
        <f t="shared" si="20"/>
        <v>12</v>
      </c>
      <c r="K139" s="38" t="e">
        <f t="shared" ca="1" si="14"/>
        <v>#NAME?</v>
      </c>
      <c r="L139" s="39" t="str">
        <f t="shared" si="15"/>
        <v/>
      </c>
      <c r="M139" s="40" t="str">
        <f t="shared" si="16"/>
        <v/>
      </c>
    </row>
    <row r="140" spans="2:13" ht="24.95" customHeight="1" x14ac:dyDescent="0.2">
      <c r="B140" s="59">
        <f>IF(D140&lt;&gt;"",SUBTOTAL(3,$D$7:D140),"")</f>
        <v>134</v>
      </c>
      <c r="C140" s="42">
        <v>476019724</v>
      </c>
      <c r="D140" s="43" t="s">
        <v>109</v>
      </c>
      <c r="E140" s="42">
        <v>31101011214524</v>
      </c>
      <c r="F140" s="88"/>
      <c r="G140" s="45">
        <f t="shared" si="17"/>
        <v>40544</v>
      </c>
      <c r="H140" s="46">
        <f t="shared" si="18"/>
        <v>0</v>
      </c>
      <c r="I140" s="46">
        <f t="shared" si="19"/>
        <v>9</v>
      </c>
      <c r="J140" s="47">
        <f t="shared" si="20"/>
        <v>12</v>
      </c>
      <c r="K140" s="38" t="e">
        <f t="shared" ca="1" si="14"/>
        <v>#NAME?</v>
      </c>
      <c r="L140" s="39" t="str">
        <f t="shared" si="15"/>
        <v/>
      </c>
      <c r="M140" s="40" t="str">
        <f t="shared" si="16"/>
        <v/>
      </c>
    </row>
    <row r="141" spans="2:13" ht="24.95" customHeight="1" x14ac:dyDescent="0.2">
      <c r="B141" s="59">
        <f>IF(D141&lt;&gt;"",SUBTOTAL(3,$D$7:D141),"")</f>
        <v>135</v>
      </c>
      <c r="C141" s="49">
        <v>475675348</v>
      </c>
      <c r="D141" s="52" t="s">
        <v>110</v>
      </c>
      <c r="E141" s="49">
        <v>31010051200725</v>
      </c>
      <c r="F141" s="88"/>
      <c r="G141" s="45">
        <f t="shared" si="17"/>
        <v>40456</v>
      </c>
      <c r="H141" s="46">
        <f t="shared" si="18"/>
        <v>26</v>
      </c>
      <c r="I141" s="46">
        <f t="shared" si="19"/>
        <v>11</v>
      </c>
      <c r="J141" s="47">
        <f t="shared" si="20"/>
        <v>12</v>
      </c>
      <c r="K141" s="38" t="e">
        <f t="shared" ca="1" si="14"/>
        <v>#NAME?</v>
      </c>
      <c r="L141" s="39" t="str">
        <f t="shared" si="15"/>
        <v/>
      </c>
      <c r="M141" s="40" t="str">
        <f t="shared" si="16"/>
        <v/>
      </c>
    </row>
    <row r="142" spans="2:13" ht="24.95" customHeight="1" x14ac:dyDescent="0.2">
      <c r="B142" s="59">
        <f>IF(D142&lt;&gt;"",SUBTOTAL(3,$D$7:D142),"")</f>
        <v>136</v>
      </c>
      <c r="C142" s="60">
        <v>472289478</v>
      </c>
      <c r="D142" s="52" t="s">
        <v>111</v>
      </c>
      <c r="E142" s="49">
        <v>31108161204483</v>
      </c>
      <c r="F142" s="88"/>
      <c r="G142" s="45">
        <f t="shared" si="17"/>
        <v>40771</v>
      </c>
      <c r="H142" s="46">
        <f t="shared" si="18"/>
        <v>15</v>
      </c>
      <c r="I142" s="46">
        <f t="shared" si="19"/>
        <v>1</v>
      </c>
      <c r="J142" s="47">
        <f t="shared" si="20"/>
        <v>12</v>
      </c>
      <c r="K142" s="38" t="e">
        <f t="shared" ca="1" si="14"/>
        <v>#NAME?</v>
      </c>
      <c r="L142" s="39" t="str">
        <f t="shared" si="15"/>
        <v/>
      </c>
      <c r="M142" s="40" t="str">
        <f t="shared" si="16"/>
        <v/>
      </c>
    </row>
    <row r="143" spans="2:13" ht="24.95" customHeight="1" x14ac:dyDescent="0.2">
      <c r="B143" s="59">
        <f>IF(D143&lt;&gt;"",SUBTOTAL(3,$D$7:D143),"")</f>
        <v>137</v>
      </c>
      <c r="C143" s="60">
        <v>475675325</v>
      </c>
      <c r="D143" s="52" t="s">
        <v>112</v>
      </c>
      <c r="E143" s="49">
        <v>31106201201641</v>
      </c>
      <c r="F143" s="88"/>
      <c r="G143" s="45">
        <f t="shared" si="17"/>
        <v>40714</v>
      </c>
      <c r="H143" s="46">
        <f t="shared" si="18"/>
        <v>11</v>
      </c>
      <c r="I143" s="46">
        <f t="shared" si="19"/>
        <v>3</v>
      </c>
      <c r="J143" s="47">
        <f t="shared" si="20"/>
        <v>12</v>
      </c>
      <c r="K143" s="38" t="e">
        <f t="shared" ca="1" si="14"/>
        <v>#NAME?</v>
      </c>
      <c r="L143" s="39" t="str">
        <f t="shared" si="15"/>
        <v/>
      </c>
      <c r="M143" s="40" t="str">
        <f t="shared" si="16"/>
        <v/>
      </c>
    </row>
    <row r="144" spans="2:13" ht="24.95" customHeight="1" x14ac:dyDescent="0.2">
      <c r="B144" s="59">
        <f>IF(D144&lt;&gt;"",SUBTOTAL(3,$D$7:D144),"")</f>
        <v>138</v>
      </c>
      <c r="C144" s="49">
        <v>481530531</v>
      </c>
      <c r="D144" s="52" t="s">
        <v>113</v>
      </c>
      <c r="E144" s="49">
        <v>31107151206422</v>
      </c>
      <c r="F144" s="90"/>
      <c r="G144" s="45">
        <f t="shared" si="17"/>
        <v>40739</v>
      </c>
      <c r="H144" s="46">
        <f t="shared" si="18"/>
        <v>16</v>
      </c>
      <c r="I144" s="46">
        <f t="shared" si="19"/>
        <v>2</v>
      </c>
      <c r="J144" s="47">
        <f t="shared" si="20"/>
        <v>12</v>
      </c>
      <c r="K144" s="38" t="e">
        <f t="shared" ca="1" si="14"/>
        <v>#NAME?</v>
      </c>
      <c r="L144" s="39" t="str">
        <f t="shared" si="15"/>
        <v/>
      </c>
      <c r="M144" s="40" t="str">
        <f t="shared" si="16"/>
        <v/>
      </c>
    </row>
    <row r="145" spans="2:13" ht="24.95" customHeight="1" x14ac:dyDescent="0.2">
      <c r="B145" s="59">
        <f>IF(D145&lt;&gt;"",SUBTOTAL(3,$D$7:D145),"")</f>
        <v>139</v>
      </c>
      <c r="C145" s="49">
        <v>476019654</v>
      </c>
      <c r="D145" s="52" t="s">
        <v>114</v>
      </c>
      <c r="E145" s="49">
        <v>31011251201803</v>
      </c>
      <c r="F145" s="89"/>
      <c r="G145" s="45">
        <f t="shared" si="17"/>
        <v>40507</v>
      </c>
      <c r="H145" s="46">
        <f t="shared" si="18"/>
        <v>6</v>
      </c>
      <c r="I145" s="46">
        <f t="shared" si="19"/>
        <v>10</v>
      </c>
      <c r="J145" s="47">
        <f t="shared" si="20"/>
        <v>12</v>
      </c>
      <c r="K145" s="38" t="e">
        <f t="shared" ca="1" si="14"/>
        <v>#NAME?</v>
      </c>
      <c r="L145" s="39" t="str">
        <f t="shared" si="15"/>
        <v/>
      </c>
      <c r="M145" s="40" t="str">
        <f t="shared" si="16"/>
        <v/>
      </c>
    </row>
    <row r="146" spans="2:13" ht="24.95" customHeight="1" x14ac:dyDescent="0.2">
      <c r="B146" s="59">
        <f>IF(D146&lt;&gt;"",SUBTOTAL(3,$D$7:D146),"")</f>
        <v>140</v>
      </c>
      <c r="C146" s="42">
        <v>475983496</v>
      </c>
      <c r="D146" s="43" t="s">
        <v>115</v>
      </c>
      <c r="E146" s="42">
        <v>31108011204701</v>
      </c>
      <c r="F146" s="88"/>
      <c r="G146" s="45">
        <f t="shared" si="17"/>
        <v>40756</v>
      </c>
      <c r="H146" s="46">
        <f t="shared" si="18"/>
        <v>0</v>
      </c>
      <c r="I146" s="46">
        <f t="shared" si="19"/>
        <v>2</v>
      </c>
      <c r="J146" s="47">
        <f t="shared" si="20"/>
        <v>12</v>
      </c>
      <c r="K146" s="38" t="e">
        <f t="shared" ca="1" si="14"/>
        <v>#NAME?</v>
      </c>
      <c r="L146" s="39" t="str">
        <f t="shared" si="15"/>
        <v/>
      </c>
      <c r="M146" s="40" t="str">
        <f t="shared" si="16"/>
        <v/>
      </c>
    </row>
    <row r="147" spans="2:13" ht="24.95" customHeight="1" x14ac:dyDescent="0.2">
      <c r="B147" s="59">
        <f>IF(D147&lt;&gt;"",SUBTOTAL(3,$D$7:D147),"")</f>
        <v>141</v>
      </c>
      <c r="C147" s="49">
        <v>469075633</v>
      </c>
      <c r="D147" s="52" t="s">
        <v>116</v>
      </c>
      <c r="E147" s="49">
        <v>31103011210866</v>
      </c>
      <c r="F147" s="88"/>
      <c r="G147" s="45">
        <f t="shared" si="17"/>
        <v>40603</v>
      </c>
      <c r="H147" s="46">
        <f t="shared" si="18"/>
        <v>0</v>
      </c>
      <c r="I147" s="46">
        <f t="shared" si="19"/>
        <v>7</v>
      </c>
      <c r="J147" s="47">
        <f t="shared" si="20"/>
        <v>12</v>
      </c>
      <c r="K147" s="38" t="e">
        <f t="shared" ca="1" si="14"/>
        <v>#NAME?</v>
      </c>
      <c r="L147" s="39" t="str">
        <f t="shared" si="15"/>
        <v/>
      </c>
      <c r="M147" s="40" t="str">
        <f t="shared" si="16"/>
        <v/>
      </c>
    </row>
    <row r="148" spans="2:13" ht="24.95" customHeight="1" x14ac:dyDescent="0.2">
      <c r="B148" s="59">
        <f>IF(D148&lt;&gt;"",SUBTOTAL(3,$D$7:D148),"")</f>
        <v>142</v>
      </c>
      <c r="C148" s="56">
        <v>472844289</v>
      </c>
      <c r="D148" s="61" t="s">
        <v>117</v>
      </c>
      <c r="E148" s="56">
        <v>31108241204646</v>
      </c>
      <c r="F148" s="90"/>
      <c r="G148" s="45">
        <f t="shared" si="17"/>
        <v>40779</v>
      </c>
      <c r="H148" s="46">
        <f t="shared" si="18"/>
        <v>7</v>
      </c>
      <c r="I148" s="46">
        <f t="shared" si="19"/>
        <v>1</v>
      </c>
      <c r="J148" s="47">
        <f t="shared" si="20"/>
        <v>12</v>
      </c>
      <c r="K148" s="38" t="e">
        <f t="shared" ca="1" si="14"/>
        <v>#NAME?</v>
      </c>
      <c r="L148" s="39" t="str">
        <f t="shared" si="15"/>
        <v/>
      </c>
      <c r="M148" s="40" t="str">
        <f t="shared" si="16"/>
        <v/>
      </c>
    </row>
    <row r="149" spans="2:13" ht="24.95" customHeight="1" x14ac:dyDescent="0.2">
      <c r="B149" s="59">
        <f>IF(D149&lt;&gt;"",SUBTOTAL(3,$D$7:D149),"")</f>
        <v>143</v>
      </c>
      <c r="C149" s="42">
        <v>476452486</v>
      </c>
      <c r="D149" s="43" t="s">
        <v>118</v>
      </c>
      <c r="E149" s="42">
        <v>31107281202526</v>
      </c>
      <c r="F149" s="88"/>
      <c r="G149" s="45">
        <f t="shared" si="17"/>
        <v>40752</v>
      </c>
      <c r="H149" s="46">
        <f t="shared" si="18"/>
        <v>3</v>
      </c>
      <c r="I149" s="46">
        <f t="shared" si="19"/>
        <v>2</v>
      </c>
      <c r="J149" s="47">
        <f t="shared" si="20"/>
        <v>12</v>
      </c>
      <c r="K149" s="38" t="e">
        <f t="shared" ca="1" si="14"/>
        <v>#NAME?</v>
      </c>
      <c r="L149" s="39" t="str">
        <f t="shared" si="15"/>
        <v/>
      </c>
      <c r="M149" s="40" t="str">
        <f t="shared" si="16"/>
        <v/>
      </c>
    </row>
    <row r="150" spans="2:13" ht="24.95" customHeight="1" x14ac:dyDescent="0.2">
      <c r="B150" s="59">
        <f>IF(D150&lt;&gt;"",SUBTOTAL(3,$D$7:D150),"")</f>
        <v>144</v>
      </c>
      <c r="C150" s="49">
        <v>475992946</v>
      </c>
      <c r="D150" s="52" t="s">
        <v>119</v>
      </c>
      <c r="E150" s="49">
        <v>31110011208124</v>
      </c>
      <c r="F150" s="88"/>
      <c r="G150" s="45">
        <f t="shared" si="17"/>
        <v>40817</v>
      </c>
      <c r="H150" s="46">
        <f t="shared" si="18"/>
        <v>0</v>
      </c>
      <c r="I150" s="46">
        <f t="shared" si="19"/>
        <v>0</v>
      </c>
      <c r="J150" s="47">
        <f t="shared" si="20"/>
        <v>12</v>
      </c>
      <c r="K150" s="38" t="e">
        <f t="shared" ca="1" si="14"/>
        <v>#NAME?</v>
      </c>
      <c r="L150" s="39" t="str">
        <f t="shared" si="15"/>
        <v/>
      </c>
      <c r="M150" s="40" t="str">
        <f t="shared" si="16"/>
        <v/>
      </c>
    </row>
    <row r="151" spans="2:13" ht="24.95" customHeight="1" x14ac:dyDescent="0.2">
      <c r="B151" s="59">
        <f>IF(D151&lt;&gt;"",SUBTOTAL(3,$D$7:D151),"")</f>
        <v>145</v>
      </c>
      <c r="C151" s="56">
        <v>475972041</v>
      </c>
      <c r="D151" s="57" t="s">
        <v>120</v>
      </c>
      <c r="E151" s="56">
        <v>31107091201264</v>
      </c>
      <c r="F151" s="89"/>
      <c r="G151" s="45">
        <f t="shared" si="17"/>
        <v>40733</v>
      </c>
      <c r="H151" s="46">
        <f t="shared" si="18"/>
        <v>22</v>
      </c>
      <c r="I151" s="46">
        <f t="shared" si="19"/>
        <v>2</v>
      </c>
      <c r="J151" s="47">
        <f t="shared" si="20"/>
        <v>12</v>
      </c>
      <c r="K151" s="38" t="e">
        <f t="shared" ca="1" si="14"/>
        <v>#NAME?</v>
      </c>
      <c r="L151" s="39" t="str">
        <f t="shared" si="15"/>
        <v/>
      </c>
      <c r="M151" s="40" t="str">
        <f t="shared" si="16"/>
        <v/>
      </c>
    </row>
    <row r="152" spans="2:13" ht="24.95" customHeight="1" x14ac:dyDescent="0.2">
      <c r="B152" s="59">
        <f>IF(D152&lt;&gt;"",SUBTOTAL(3,$D$7:D152),"")</f>
        <v>146</v>
      </c>
      <c r="C152" s="49">
        <v>475675387</v>
      </c>
      <c r="D152" s="52" t="s">
        <v>121</v>
      </c>
      <c r="E152" s="49">
        <v>31109011210864</v>
      </c>
      <c r="F152" s="88"/>
      <c r="G152" s="45">
        <f t="shared" si="17"/>
        <v>40787</v>
      </c>
      <c r="H152" s="46">
        <f t="shared" si="18"/>
        <v>0</v>
      </c>
      <c r="I152" s="46">
        <f t="shared" si="19"/>
        <v>1</v>
      </c>
      <c r="J152" s="47">
        <f t="shared" si="20"/>
        <v>12</v>
      </c>
      <c r="K152" s="38" t="e">
        <f t="shared" ca="1" si="14"/>
        <v>#NAME?</v>
      </c>
      <c r="L152" s="39" t="str">
        <f t="shared" si="15"/>
        <v/>
      </c>
      <c r="M152" s="40" t="str">
        <f t="shared" si="16"/>
        <v/>
      </c>
    </row>
    <row r="153" spans="2:13" ht="24.95" customHeight="1" x14ac:dyDescent="0.2">
      <c r="B153" s="59">
        <f>IF(D153&lt;&gt;"",SUBTOTAL(3,$D$7:D153),"")</f>
        <v>147</v>
      </c>
      <c r="C153" s="49">
        <v>476020954</v>
      </c>
      <c r="D153" s="52" t="s">
        <v>122</v>
      </c>
      <c r="E153" s="49">
        <v>31103011202669</v>
      </c>
      <c r="F153" s="88"/>
      <c r="G153" s="45">
        <f t="shared" si="17"/>
        <v>40603</v>
      </c>
      <c r="H153" s="46">
        <f t="shared" si="18"/>
        <v>0</v>
      </c>
      <c r="I153" s="46">
        <f t="shared" si="19"/>
        <v>7</v>
      </c>
      <c r="J153" s="47">
        <f t="shared" si="20"/>
        <v>12</v>
      </c>
      <c r="K153" s="38" t="e">
        <f t="shared" ca="1" si="14"/>
        <v>#NAME?</v>
      </c>
      <c r="L153" s="39" t="str">
        <f t="shared" si="15"/>
        <v/>
      </c>
      <c r="M153" s="40" t="str">
        <f t="shared" si="16"/>
        <v/>
      </c>
    </row>
    <row r="154" spans="2:13" ht="24.95" customHeight="1" x14ac:dyDescent="0.2">
      <c r="B154" s="59">
        <f>IF(D154&lt;&gt;"",SUBTOTAL(3,$D$7:D154),"")</f>
        <v>148</v>
      </c>
      <c r="C154" s="49">
        <v>476022453</v>
      </c>
      <c r="D154" s="50" t="s">
        <v>123</v>
      </c>
      <c r="E154" s="49">
        <v>31103131201305</v>
      </c>
      <c r="F154" s="88"/>
      <c r="G154" s="45">
        <f t="shared" si="17"/>
        <v>40615</v>
      </c>
      <c r="H154" s="46">
        <f t="shared" si="18"/>
        <v>18</v>
      </c>
      <c r="I154" s="46">
        <f t="shared" si="19"/>
        <v>6</v>
      </c>
      <c r="J154" s="47">
        <f t="shared" si="20"/>
        <v>12</v>
      </c>
      <c r="K154" s="38" t="e">
        <f t="shared" ca="1" si="14"/>
        <v>#NAME?</v>
      </c>
      <c r="L154" s="39" t="str">
        <f t="shared" si="15"/>
        <v/>
      </c>
      <c r="M154" s="40" t="str">
        <f t="shared" si="16"/>
        <v/>
      </c>
    </row>
    <row r="155" spans="2:13" ht="24.95" customHeight="1" x14ac:dyDescent="0.2">
      <c r="B155" s="59">
        <f>IF(D155&lt;&gt;"",SUBTOTAL(3,$D$7:D155),"")</f>
        <v>149</v>
      </c>
      <c r="C155" s="56">
        <v>475675415</v>
      </c>
      <c r="D155" s="57" t="s">
        <v>124</v>
      </c>
      <c r="E155" s="56">
        <v>31105091201202</v>
      </c>
      <c r="F155" s="89"/>
      <c r="G155" s="45">
        <f t="shared" si="17"/>
        <v>40672</v>
      </c>
      <c r="H155" s="46">
        <f t="shared" si="18"/>
        <v>22</v>
      </c>
      <c r="I155" s="46">
        <f t="shared" si="19"/>
        <v>4</v>
      </c>
      <c r="J155" s="47">
        <f t="shared" si="20"/>
        <v>12</v>
      </c>
      <c r="K155" s="38" t="e">
        <f t="shared" ca="1" si="14"/>
        <v>#NAME?</v>
      </c>
      <c r="L155" s="39" t="str">
        <f t="shared" si="15"/>
        <v/>
      </c>
      <c r="M155" s="40" t="str">
        <f t="shared" si="16"/>
        <v/>
      </c>
    </row>
    <row r="156" spans="2:13" ht="24.95" customHeight="1" x14ac:dyDescent="0.2">
      <c r="B156" s="59">
        <f>IF(D156&lt;&gt;"",SUBTOTAL(3,$D$7:D156),"")</f>
        <v>150</v>
      </c>
      <c r="C156" s="56">
        <v>476031857</v>
      </c>
      <c r="D156" s="57" t="s">
        <v>125</v>
      </c>
      <c r="E156" s="56">
        <v>31011201201128</v>
      </c>
      <c r="F156" s="88"/>
      <c r="G156" s="45">
        <f t="shared" si="17"/>
        <v>40502</v>
      </c>
      <c r="H156" s="46">
        <f t="shared" si="18"/>
        <v>11</v>
      </c>
      <c r="I156" s="46">
        <f t="shared" si="19"/>
        <v>10</v>
      </c>
      <c r="J156" s="47">
        <f t="shared" si="20"/>
        <v>12</v>
      </c>
      <c r="K156" s="38" t="e">
        <f t="shared" ca="1" si="14"/>
        <v>#NAME?</v>
      </c>
      <c r="L156" s="39" t="str">
        <f t="shared" si="15"/>
        <v/>
      </c>
      <c r="M156" s="40" t="str">
        <f t="shared" si="16"/>
        <v/>
      </c>
    </row>
    <row r="157" spans="2:13" ht="24.95" customHeight="1" x14ac:dyDescent="0.2">
      <c r="B157" s="59">
        <f>IF(D157&lt;&gt;"",SUBTOTAL(3,$D$7:D157),"")</f>
        <v>151</v>
      </c>
      <c r="C157" s="49">
        <v>475985067</v>
      </c>
      <c r="D157" s="52" t="s">
        <v>126</v>
      </c>
      <c r="E157" s="49">
        <v>31102151201526</v>
      </c>
      <c r="F157" s="90"/>
      <c r="G157" s="45">
        <f t="shared" si="17"/>
        <v>40589</v>
      </c>
      <c r="H157" s="46">
        <f t="shared" si="18"/>
        <v>16</v>
      </c>
      <c r="I157" s="46">
        <f t="shared" si="19"/>
        <v>7</v>
      </c>
      <c r="J157" s="47">
        <f t="shared" si="20"/>
        <v>12</v>
      </c>
      <c r="K157" s="38" t="e">
        <f t="shared" ca="1" si="14"/>
        <v>#NAME?</v>
      </c>
      <c r="L157" s="39" t="str">
        <f t="shared" si="15"/>
        <v/>
      </c>
      <c r="M157" s="40" t="str">
        <f t="shared" si="16"/>
        <v/>
      </c>
    </row>
    <row r="158" spans="2:13" ht="24.95" customHeight="1" x14ac:dyDescent="0.2">
      <c r="B158" s="59">
        <f>IF(D158&lt;&gt;"",SUBTOTAL(3,$D$7:D158),"")</f>
        <v>152</v>
      </c>
      <c r="C158" s="60">
        <v>476025185</v>
      </c>
      <c r="D158" s="52" t="s">
        <v>127</v>
      </c>
      <c r="E158" s="49">
        <v>31101151202402</v>
      </c>
      <c r="F158" s="90"/>
      <c r="G158" s="45">
        <f t="shared" si="17"/>
        <v>40558</v>
      </c>
      <c r="H158" s="46">
        <f t="shared" si="18"/>
        <v>16</v>
      </c>
      <c r="I158" s="46">
        <f t="shared" si="19"/>
        <v>8</v>
      </c>
      <c r="J158" s="47">
        <f t="shared" si="20"/>
        <v>12</v>
      </c>
      <c r="K158" s="38" t="e">
        <f t="shared" ca="1" si="14"/>
        <v>#NAME?</v>
      </c>
      <c r="L158" s="39" t="str">
        <f t="shared" si="15"/>
        <v/>
      </c>
      <c r="M158" s="40" t="str">
        <f t="shared" si="16"/>
        <v/>
      </c>
    </row>
    <row r="159" spans="2:13" ht="24.95" customHeight="1" x14ac:dyDescent="0.2">
      <c r="B159" s="59">
        <f>IF(D159&lt;&gt;"",SUBTOTAL(3,$D$7:D159),"")</f>
        <v>153</v>
      </c>
      <c r="C159" s="42">
        <v>472842305</v>
      </c>
      <c r="D159" s="43" t="s">
        <v>128</v>
      </c>
      <c r="E159" s="42">
        <v>31105031202366</v>
      </c>
      <c r="F159" s="90"/>
      <c r="G159" s="45">
        <f t="shared" si="17"/>
        <v>40666</v>
      </c>
      <c r="H159" s="46">
        <f t="shared" si="18"/>
        <v>28</v>
      </c>
      <c r="I159" s="46">
        <f t="shared" si="19"/>
        <v>4</v>
      </c>
      <c r="J159" s="47">
        <f t="shared" si="20"/>
        <v>12</v>
      </c>
      <c r="K159" s="38" t="e">
        <f t="shared" ca="1" si="14"/>
        <v>#NAME?</v>
      </c>
      <c r="L159" s="39" t="str">
        <f t="shared" si="15"/>
        <v/>
      </c>
      <c r="M159" s="40" t="str">
        <f t="shared" si="16"/>
        <v/>
      </c>
    </row>
    <row r="160" spans="2:13" ht="24.95" customHeight="1" x14ac:dyDescent="0.2">
      <c r="B160" s="59" t="str">
        <f>IF(D160&lt;&gt;"",SUBTOTAL(3,$D$7:D160),"")</f>
        <v/>
      </c>
      <c r="C160" s="64"/>
      <c r="D160" s="65"/>
      <c r="E160" s="66"/>
      <c r="F160" s="91"/>
      <c r="G160" s="45" t="str">
        <f t="shared" si="17"/>
        <v/>
      </c>
      <c r="H160" s="46" t="str">
        <f t="shared" si="18"/>
        <v/>
      </c>
      <c r="I160" s="46" t="str">
        <f t="shared" si="19"/>
        <v/>
      </c>
      <c r="J160" s="47" t="str">
        <f t="shared" si="20"/>
        <v/>
      </c>
      <c r="K160" s="38" t="e">
        <f t="shared" ca="1" si="14"/>
        <v>#NAME?</v>
      </c>
      <c r="L160" s="39" t="str">
        <f t="shared" si="15"/>
        <v/>
      </c>
      <c r="M160" s="40" t="str">
        <f t="shared" si="16"/>
        <v/>
      </c>
    </row>
    <row r="161" spans="2:13" ht="24.95" customHeight="1" x14ac:dyDescent="0.2">
      <c r="B161" s="59" t="str">
        <f>IF(D161&lt;&gt;"",SUBTOTAL(3,$D$7:D161),"")</f>
        <v/>
      </c>
      <c r="C161" s="68"/>
      <c r="D161" s="65"/>
      <c r="E161" s="66"/>
      <c r="F161" s="91"/>
      <c r="G161" s="45" t="str">
        <f t="shared" si="17"/>
        <v/>
      </c>
      <c r="H161" s="46" t="str">
        <f t="shared" si="18"/>
        <v/>
      </c>
      <c r="I161" s="46" t="str">
        <f t="shared" si="19"/>
        <v/>
      </c>
      <c r="J161" s="47" t="str">
        <f t="shared" si="20"/>
        <v/>
      </c>
      <c r="K161" s="38" t="e">
        <f t="shared" ca="1" si="14"/>
        <v>#NAME?</v>
      </c>
      <c r="L161" s="39" t="str">
        <f t="shared" si="15"/>
        <v/>
      </c>
      <c r="M161" s="40" t="str">
        <f t="shared" si="16"/>
        <v/>
      </c>
    </row>
    <row r="162" spans="2:13" ht="24.95" customHeight="1" x14ac:dyDescent="0.2">
      <c r="B162" s="59" t="str">
        <f>IF(D162&lt;&gt;"",SUBTOTAL(3,$D$7:D162),"")</f>
        <v/>
      </c>
      <c r="C162" s="64"/>
      <c r="D162" s="69"/>
      <c r="E162" s="66"/>
      <c r="F162" s="91"/>
      <c r="G162" s="45" t="str">
        <f t="shared" si="17"/>
        <v/>
      </c>
      <c r="H162" s="46" t="str">
        <f t="shared" si="18"/>
        <v/>
      </c>
      <c r="I162" s="46" t="str">
        <f t="shared" si="19"/>
        <v/>
      </c>
      <c r="J162" s="47" t="str">
        <f t="shared" si="20"/>
        <v/>
      </c>
      <c r="K162" s="38" t="e">
        <f t="shared" ca="1" si="14"/>
        <v>#NAME?</v>
      </c>
      <c r="L162" s="39" t="str">
        <f t="shared" si="15"/>
        <v/>
      </c>
      <c r="M162" s="40" t="str">
        <f t="shared" si="16"/>
        <v/>
      </c>
    </row>
    <row r="163" spans="2:13" ht="24.95" customHeight="1" x14ac:dyDescent="0.2">
      <c r="B163" s="59" t="str">
        <f>IF(D163&lt;&gt;"",SUBTOTAL(3,$D$7:D163),"")</f>
        <v/>
      </c>
      <c r="C163" s="70"/>
      <c r="D163" s="65"/>
      <c r="E163" s="66"/>
      <c r="F163" s="91"/>
      <c r="G163" s="45" t="str">
        <f t="shared" si="17"/>
        <v/>
      </c>
      <c r="H163" s="46" t="str">
        <f t="shared" si="18"/>
        <v/>
      </c>
      <c r="I163" s="46" t="str">
        <f t="shared" si="19"/>
        <v/>
      </c>
      <c r="J163" s="47" t="str">
        <f t="shared" si="20"/>
        <v/>
      </c>
      <c r="K163" s="38" t="e">
        <f t="shared" ca="1" si="14"/>
        <v>#NAME?</v>
      </c>
      <c r="L163" s="39" t="str">
        <f t="shared" si="15"/>
        <v/>
      </c>
      <c r="M163" s="40" t="str">
        <f t="shared" si="16"/>
        <v/>
      </c>
    </row>
    <row r="164" spans="2:13" ht="24.95" customHeight="1" x14ac:dyDescent="0.2">
      <c r="B164" s="59" t="str">
        <f>IF(D164&lt;&gt;"",SUBTOTAL(3,$D$7:D164),"")</f>
        <v/>
      </c>
      <c r="C164" s="70"/>
      <c r="D164" s="69"/>
      <c r="E164" s="66"/>
      <c r="F164" s="91"/>
      <c r="G164" s="45" t="str">
        <f t="shared" si="17"/>
        <v/>
      </c>
      <c r="H164" s="46" t="str">
        <f t="shared" si="18"/>
        <v/>
      </c>
      <c r="I164" s="46" t="str">
        <f t="shared" si="19"/>
        <v/>
      </c>
      <c r="J164" s="47" t="str">
        <f t="shared" si="20"/>
        <v/>
      </c>
      <c r="K164" s="38" t="e">
        <f t="shared" ca="1" si="14"/>
        <v>#NAME?</v>
      </c>
      <c r="L164" s="39" t="str">
        <f t="shared" si="15"/>
        <v/>
      </c>
      <c r="M164" s="40" t="str">
        <f t="shared" si="16"/>
        <v/>
      </c>
    </row>
    <row r="165" spans="2:13" ht="24.95" customHeight="1" x14ac:dyDescent="0.2">
      <c r="B165" s="59" t="str">
        <f>IF(D165&lt;&gt;"",SUBTOTAL(3,$D$7:D165),"")</f>
        <v/>
      </c>
      <c r="C165" s="70"/>
      <c r="D165" s="69"/>
      <c r="E165" s="66"/>
      <c r="F165" s="91"/>
      <c r="G165" s="45" t="str">
        <f t="shared" si="17"/>
        <v/>
      </c>
      <c r="H165" s="46" t="str">
        <f t="shared" si="18"/>
        <v/>
      </c>
      <c r="I165" s="46" t="str">
        <f t="shared" si="19"/>
        <v/>
      </c>
      <c r="J165" s="47" t="str">
        <f t="shared" si="20"/>
        <v/>
      </c>
      <c r="K165" s="38" t="e">
        <f t="shared" ca="1" si="14"/>
        <v>#NAME?</v>
      </c>
      <c r="L165" s="39" t="str">
        <f t="shared" si="15"/>
        <v/>
      </c>
      <c r="M165" s="40" t="str">
        <f t="shared" si="16"/>
        <v/>
      </c>
    </row>
    <row r="166" spans="2:13" ht="24.95" customHeight="1" x14ac:dyDescent="0.2">
      <c r="B166" s="59" t="str">
        <f>IF(D166&lt;&gt;"",SUBTOTAL(3,$D$7:D166),"")</f>
        <v/>
      </c>
      <c r="C166" s="70"/>
      <c r="D166" s="65"/>
      <c r="E166" s="66"/>
      <c r="F166" s="91"/>
      <c r="G166" s="45" t="str">
        <f t="shared" si="17"/>
        <v/>
      </c>
      <c r="H166" s="46" t="str">
        <f t="shared" si="18"/>
        <v/>
      </c>
      <c r="I166" s="46" t="str">
        <f t="shared" si="19"/>
        <v/>
      </c>
      <c r="J166" s="47" t="str">
        <f t="shared" si="20"/>
        <v/>
      </c>
      <c r="K166" s="38" t="e">
        <f t="shared" ca="1" si="14"/>
        <v>#NAME?</v>
      </c>
      <c r="L166" s="39" t="str">
        <f t="shared" si="15"/>
        <v/>
      </c>
      <c r="M166" s="40" t="str">
        <f t="shared" si="16"/>
        <v/>
      </c>
    </row>
    <row r="167" spans="2:13" ht="24.95" customHeight="1" x14ac:dyDescent="0.2">
      <c r="B167" s="59" t="str">
        <f>IF(D167&lt;&gt;"",SUBTOTAL(3,$D$7:D167),"")</f>
        <v/>
      </c>
      <c r="C167" s="70"/>
      <c r="D167" s="69"/>
      <c r="E167" s="66"/>
      <c r="F167" s="91"/>
      <c r="G167" s="45" t="str">
        <f t="shared" si="17"/>
        <v/>
      </c>
      <c r="H167" s="46" t="str">
        <f t="shared" si="18"/>
        <v/>
      </c>
      <c r="I167" s="46" t="str">
        <f t="shared" si="19"/>
        <v/>
      </c>
      <c r="J167" s="47" t="str">
        <f t="shared" si="20"/>
        <v/>
      </c>
      <c r="K167" s="38" t="e">
        <f t="shared" ca="1" si="14"/>
        <v>#NAME?</v>
      </c>
      <c r="L167" s="39" t="str">
        <f t="shared" si="15"/>
        <v/>
      </c>
      <c r="M167" s="40" t="str">
        <f t="shared" si="16"/>
        <v/>
      </c>
    </row>
    <row r="168" spans="2:13" ht="24.95" customHeight="1" x14ac:dyDescent="0.2">
      <c r="B168" s="59" t="str">
        <f>IF(D168&lt;&gt;"",SUBTOTAL(3,$D$7:D168),"")</f>
        <v/>
      </c>
      <c r="C168" s="70"/>
      <c r="D168" s="65"/>
      <c r="E168" s="66"/>
      <c r="F168" s="91"/>
      <c r="G168" s="45" t="str">
        <f t="shared" si="17"/>
        <v/>
      </c>
      <c r="H168" s="46" t="str">
        <f t="shared" si="18"/>
        <v/>
      </c>
      <c r="I168" s="46" t="str">
        <f t="shared" si="19"/>
        <v/>
      </c>
      <c r="J168" s="47" t="str">
        <f t="shared" si="20"/>
        <v/>
      </c>
      <c r="K168" s="38" t="e">
        <f t="shared" ca="1" si="14"/>
        <v>#NAME?</v>
      </c>
      <c r="L168" s="39" t="str">
        <f t="shared" si="15"/>
        <v/>
      </c>
      <c r="M168" s="40" t="str">
        <f t="shared" si="16"/>
        <v/>
      </c>
    </row>
    <row r="169" spans="2:13" ht="24.95" customHeight="1" x14ac:dyDescent="0.2">
      <c r="B169" s="59" t="str">
        <f>IF(D169&lt;&gt;"",SUBTOTAL(3,$D$7:D169),"")</f>
        <v/>
      </c>
      <c r="C169" s="64"/>
      <c r="D169" s="65"/>
      <c r="E169" s="66"/>
      <c r="F169" s="91"/>
      <c r="G169" s="45" t="str">
        <f t="shared" si="17"/>
        <v/>
      </c>
      <c r="H169" s="46" t="str">
        <f t="shared" si="18"/>
        <v/>
      </c>
      <c r="I169" s="46" t="str">
        <f t="shared" si="19"/>
        <v/>
      </c>
      <c r="J169" s="47" t="str">
        <f t="shared" si="20"/>
        <v/>
      </c>
      <c r="K169" s="38" t="e">
        <f t="shared" ca="1" si="14"/>
        <v>#NAME?</v>
      </c>
      <c r="L169" s="39" t="str">
        <f t="shared" si="15"/>
        <v/>
      </c>
      <c r="M169" s="40" t="str">
        <f t="shared" si="16"/>
        <v/>
      </c>
    </row>
    <row r="170" spans="2:13" ht="24.95" customHeight="1" x14ac:dyDescent="0.2">
      <c r="B170" s="59" t="str">
        <f>IF(D170&lt;&gt;"",SUBTOTAL(3,$D$7:D170),"")</f>
        <v/>
      </c>
      <c r="C170" s="70"/>
      <c r="D170" s="69"/>
      <c r="E170" s="66"/>
      <c r="F170" s="91"/>
      <c r="G170" s="45" t="str">
        <f t="shared" si="17"/>
        <v/>
      </c>
      <c r="H170" s="46" t="str">
        <f t="shared" si="18"/>
        <v/>
      </c>
      <c r="I170" s="46" t="str">
        <f t="shared" si="19"/>
        <v/>
      </c>
      <c r="J170" s="47" t="str">
        <f t="shared" si="20"/>
        <v/>
      </c>
      <c r="K170" s="38" t="e">
        <f t="shared" ca="1" si="14"/>
        <v>#NAME?</v>
      </c>
      <c r="L170" s="39" t="str">
        <f t="shared" si="15"/>
        <v/>
      </c>
      <c r="M170" s="40" t="str">
        <f t="shared" si="16"/>
        <v/>
      </c>
    </row>
    <row r="171" spans="2:13" ht="24.95" customHeight="1" x14ac:dyDescent="0.2">
      <c r="B171" s="59" t="str">
        <f>IF(D171&lt;&gt;"",SUBTOTAL(3,$D$7:D171),"")</f>
        <v/>
      </c>
      <c r="C171" s="64"/>
      <c r="D171" s="69"/>
      <c r="E171" s="66"/>
      <c r="F171" s="91"/>
      <c r="G171" s="45" t="str">
        <f t="shared" si="17"/>
        <v/>
      </c>
      <c r="H171" s="46" t="str">
        <f t="shared" si="18"/>
        <v/>
      </c>
      <c r="I171" s="46" t="str">
        <f t="shared" si="19"/>
        <v/>
      </c>
      <c r="J171" s="47" t="str">
        <f t="shared" si="20"/>
        <v/>
      </c>
      <c r="K171" s="38" t="e">
        <f t="shared" ca="1" si="14"/>
        <v>#NAME?</v>
      </c>
      <c r="L171" s="39" t="str">
        <f t="shared" si="15"/>
        <v/>
      </c>
      <c r="M171" s="40" t="str">
        <f t="shared" si="16"/>
        <v/>
      </c>
    </row>
    <row r="172" spans="2:13" ht="24.95" customHeight="1" x14ac:dyDescent="0.2">
      <c r="B172" s="59" t="str">
        <f>IF(D172&lt;&gt;"",SUBTOTAL(3,$D$7:D172),"")</f>
        <v/>
      </c>
      <c r="C172" s="64"/>
      <c r="D172" s="69"/>
      <c r="E172" s="66"/>
      <c r="F172" s="91"/>
      <c r="G172" s="45" t="str">
        <f t="shared" si="17"/>
        <v/>
      </c>
      <c r="H172" s="46" t="str">
        <f t="shared" si="18"/>
        <v/>
      </c>
      <c r="I172" s="46" t="str">
        <f t="shared" si="19"/>
        <v/>
      </c>
      <c r="J172" s="47" t="str">
        <f t="shared" si="20"/>
        <v/>
      </c>
      <c r="K172" s="38" t="e">
        <f t="shared" ca="1" si="14"/>
        <v>#NAME?</v>
      </c>
      <c r="L172" s="39" t="str">
        <f t="shared" si="15"/>
        <v/>
      </c>
      <c r="M172" s="40" t="str">
        <f t="shared" si="16"/>
        <v/>
      </c>
    </row>
    <row r="173" spans="2:13" ht="24.95" customHeight="1" x14ac:dyDescent="0.2">
      <c r="B173" s="59" t="str">
        <f>IF(D173&lt;&gt;"",SUBTOTAL(3,$D$7:D173),"")</f>
        <v/>
      </c>
      <c r="C173" s="70"/>
      <c r="D173" s="65"/>
      <c r="E173" s="66"/>
      <c r="F173" s="91"/>
      <c r="G173" s="45" t="str">
        <f t="shared" si="17"/>
        <v/>
      </c>
      <c r="H173" s="46" t="str">
        <f t="shared" si="18"/>
        <v/>
      </c>
      <c r="I173" s="46" t="str">
        <f t="shared" si="19"/>
        <v/>
      </c>
      <c r="J173" s="47" t="str">
        <f t="shared" si="20"/>
        <v/>
      </c>
      <c r="K173" s="38" t="e">
        <f t="shared" ca="1" si="14"/>
        <v>#NAME?</v>
      </c>
      <c r="L173" s="39" t="str">
        <f t="shared" si="15"/>
        <v/>
      </c>
      <c r="M173" s="40" t="str">
        <f t="shared" si="16"/>
        <v/>
      </c>
    </row>
    <row r="174" spans="2:13" ht="24.95" customHeight="1" x14ac:dyDescent="0.2">
      <c r="B174" s="59" t="str">
        <f>IF(D174&lt;&gt;"",SUBTOTAL(3,$D$7:D174),"")</f>
        <v/>
      </c>
      <c r="C174" s="64"/>
      <c r="D174" s="65"/>
      <c r="E174" s="66"/>
      <c r="F174" s="91"/>
      <c r="G174" s="45" t="str">
        <f t="shared" si="17"/>
        <v/>
      </c>
      <c r="H174" s="46" t="str">
        <f t="shared" si="18"/>
        <v/>
      </c>
      <c r="I174" s="46" t="str">
        <f t="shared" si="19"/>
        <v/>
      </c>
      <c r="J174" s="47" t="str">
        <f t="shared" si="20"/>
        <v/>
      </c>
      <c r="K174" s="38" t="e">
        <f t="shared" ca="1" si="14"/>
        <v>#NAME?</v>
      </c>
      <c r="L174" s="39" t="str">
        <f t="shared" si="15"/>
        <v/>
      </c>
      <c r="M174" s="40" t="str">
        <f t="shared" si="16"/>
        <v/>
      </c>
    </row>
    <row r="175" spans="2:13" ht="24.95" customHeight="1" x14ac:dyDescent="0.2">
      <c r="B175" s="59" t="str">
        <f>IF(D175&lt;&gt;"",SUBTOTAL(3,$D$7:D175),"")</f>
        <v/>
      </c>
      <c r="C175" s="70"/>
      <c r="D175" s="65"/>
      <c r="E175" s="66"/>
      <c r="F175" s="91"/>
      <c r="G175" s="45" t="str">
        <f t="shared" si="17"/>
        <v/>
      </c>
      <c r="H175" s="46" t="str">
        <f t="shared" si="18"/>
        <v/>
      </c>
      <c r="I175" s="46" t="str">
        <f t="shared" si="19"/>
        <v/>
      </c>
      <c r="J175" s="47" t="str">
        <f t="shared" si="20"/>
        <v/>
      </c>
      <c r="K175" s="38" t="e">
        <f t="shared" ca="1" si="14"/>
        <v>#NAME?</v>
      </c>
      <c r="L175" s="39" t="str">
        <f t="shared" si="15"/>
        <v/>
      </c>
      <c r="M175" s="40" t="str">
        <f t="shared" si="16"/>
        <v/>
      </c>
    </row>
    <row r="176" spans="2:13" ht="24.95" customHeight="1" x14ac:dyDescent="0.2">
      <c r="B176" s="59" t="str">
        <f>IF(D176&lt;&gt;"",SUBTOTAL(3,$D$7:D176),"")</f>
        <v/>
      </c>
      <c r="C176" s="70"/>
      <c r="D176" s="65"/>
      <c r="E176" s="66"/>
      <c r="F176" s="91"/>
      <c r="G176" s="45" t="str">
        <f t="shared" si="17"/>
        <v/>
      </c>
      <c r="H176" s="46" t="str">
        <f t="shared" si="18"/>
        <v/>
      </c>
      <c r="I176" s="46" t="str">
        <f t="shared" si="19"/>
        <v/>
      </c>
      <c r="J176" s="47" t="str">
        <f t="shared" si="20"/>
        <v/>
      </c>
      <c r="K176" s="38" t="e">
        <f t="shared" ca="1" si="14"/>
        <v>#NAME?</v>
      </c>
      <c r="L176" s="39" t="str">
        <f t="shared" si="15"/>
        <v/>
      </c>
      <c r="M176" s="40" t="str">
        <f t="shared" si="16"/>
        <v/>
      </c>
    </row>
    <row r="177" spans="2:13" ht="24.95" customHeight="1" x14ac:dyDescent="0.2">
      <c r="B177" s="59" t="str">
        <f>IF(D177&lt;&gt;"",SUBTOTAL(3,$D$7:D177),"")</f>
        <v/>
      </c>
      <c r="C177" s="64"/>
      <c r="D177" s="65"/>
      <c r="E177" s="66"/>
      <c r="F177" s="91"/>
      <c r="G177" s="45" t="str">
        <f t="shared" si="17"/>
        <v/>
      </c>
      <c r="H177" s="46" t="str">
        <f t="shared" si="18"/>
        <v/>
      </c>
      <c r="I177" s="46" t="str">
        <f t="shared" si="19"/>
        <v/>
      </c>
      <c r="J177" s="47" t="str">
        <f t="shared" si="20"/>
        <v/>
      </c>
      <c r="K177" s="38" t="e">
        <f t="shared" ca="1" si="14"/>
        <v>#NAME?</v>
      </c>
      <c r="L177" s="39" t="str">
        <f t="shared" si="15"/>
        <v/>
      </c>
      <c r="M177" s="40" t="str">
        <f t="shared" si="16"/>
        <v/>
      </c>
    </row>
    <row r="178" spans="2:13" ht="24.95" customHeight="1" x14ac:dyDescent="0.2">
      <c r="B178" s="59" t="str">
        <f>IF(D178&lt;&gt;"",SUBTOTAL(3,$D$7:D178),"")</f>
        <v/>
      </c>
      <c r="C178" s="64"/>
      <c r="D178" s="71"/>
      <c r="E178" s="66"/>
      <c r="F178" s="91"/>
      <c r="G178" s="45" t="str">
        <f t="shared" si="17"/>
        <v/>
      </c>
      <c r="H178" s="46" t="str">
        <f t="shared" si="18"/>
        <v/>
      </c>
      <c r="I178" s="46" t="str">
        <f t="shared" si="19"/>
        <v/>
      </c>
      <c r="J178" s="47" t="str">
        <f t="shared" si="20"/>
        <v/>
      </c>
      <c r="K178" s="38" t="e">
        <f t="shared" ca="1" si="14"/>
        <v>#NAME?</v>
      </c>
      <c r="L178" s="39" t="str">
        <f t="shared" si="15"/>
        <v/>
      </c>
      <c r="M178" s="40" t="str">
        <f t="shared" si="16"/>
        <v/>
      </c>
    </row>
    <row r="179" spans="2:13" ht="24.95" customHeight="1" x14ac:dyDescent="0.2">
      <c r="B179" s="59" t="str">
        <f>IF(D179&lt;&gt;"",SUBTOTAL(3,$D$7:D179),"")</f>
        <v/>
      </c>
      <c r="C179" s="64"/>
      <c r="D179" s="65"/>
      <c r="E179" s="66"/>
      <c r="F179" s="91"/>
      <c r="G179" s="45" t="str">
        <f t="shared" si="17"/>
        <v/>
      </c>
      <c r="H179" s="46" t="str">
        <f t="shared" si="18"/>
        <v/>
      </c>
      <c r="I179" s="46" t="str">
        <f t="shared" si="19"/>
        <v/>
      </c>
      <c r="J179" s="47" t="str">
        <f t="shared" si="20"/>
        <v/>
      </c>
      <c r="K179" s="38" t="e">
        <f t="shared" ca="1" si="14"/>
        <v>#NAME?</v>
      </c>
      <c r="L179" s="39" t="str">
        <f t="shared" si="15"/>
        <v/>
      </c>
      <c r="M179" s="40" t="str">
        <f t="shared" si="16"/>
        <v/>
      </c>
    </row>
    <row r="180" spans="2:13" ht="24.95" customHeight="1" x14ac:dyDescent="0.2">
      <c r="B180" s="59" t="str">
        <f>IF(D180&lt;&gt;"",SUBTOTAL(3,$D$7:D180),"")</f>
        <v/>
      </c>
      <c r="C180" s="70"/>
      <c r="D180" s="65"/>
      <c r="E180" s="66"/>
      <c r="F180" s="91"/>
      <c r="G180" s="45" t="str">
        <f t="shared" si="17"/>
        <v/>
      </c>
      <c r="H180" s="46" t="str">
        <f t="shared" si="18"/>
        <v/>
      </c>
      <c r="I180" s="46" t="str">
        <f t="shared" si="19"/>
        <v/>
      </c>
      <c r="J180" s="47" t="str">
        <f t="shared" si="20"/>
        <v/>
      </c>
      <c r="K180" s="38" t="e">
        <f t="shared" ca="1" si="14"/>
        <v>#NAME?</v>
      </c>
      <c r="L180" s="39" t="str">
        <f t="shared" si="15"/>
        <v/>
      </c>
      <c r="M180" s="40" t="str">
        <f t="shared" si="16"/>
        <v/>
      </c>
    </row>
    <row r="181" spans="2:13" ht="24.95" customHeight="1" x14ac:dyDescent="0.2">
      <c r="B181" s="59" t="str">
        <f>IF(D181&lt;&gt;"",SUBTOTAL(3,$D$7:D181),"")</f>
        <v/>
      </c>
      <c r="C181" s="70"/>
      <c r="D181" s="65"/>
      <c r="E181" s="66"/>
      <c r="F181" s="91"/>
      <c r="G181" s="45" t="str">
        <f t="shared" si="17"/>
        <v/>
      </c>
      <c r="H181" s="46" t="str">
        <f t="shared" si="18"/>
        <v/>
      </c>
      <c r="I181" s="46" t="str">
        <f t="shared" si="19"/>
        <v/>
      </c>
      <c r="J181" s="47" t="str">
        <f t="shared" si="20"/>
        <v/>
      </c>
      <c r="K181" s="38" t="e">
        <f t="shared" ca="1" si="14"/>
        <v>#NAME?</v>
      </c>
      <c r="L181" s="39" t="str">
        <f t="shared" si="15"/>
        <v/>
      </c>
      <c r="M181" s="40" t="str">
        <f t="shared" si="16"/>
        <v/>
      </c>
    </row>
    <row r="182" spans="2:13" ht="24.95" customHeight="1" x14ac:dyDescent="0.2">
      <c r="B182" s="59" t="str">
        <f>IF(D182&lt;&gt;"",SUBTOTAL(3,$D$7:D182),"")</f>
        <v/>
      </c>
      <c r="C182" s="70"/>
      <c r="D182" s="69"/>
      <c r="E182" s="66"/>
      <c r="F182" s="91"/>
      <c r="G182" s="45" t="str">
        <f t="shared" si="17"/>
        <v/>
      </c>
      <c r="H182" s="46" t="str">
        <f t="shared" si="18"/>
        <v/>
      </c>
      <c r="I182" s="46" t="str">
        <f t="shared" si="19"/>
        <v/>
      </c>
      <c r="J182" s="47" t="str">
        <f t="shared" si="20"/>
        <v/>
      </c>
      <c r="K182" s="38" t="e">
        <f t="shared" ca="1" si="14"/>
        <v>#NAME?</v>
      </c>
      <c r="L182" s="39" t="str">
        <f t="shared" si="15"/>
        <v/>
      </c>
      <c r="M182" s="40" t="str">
        <f t="shared" si="16"/>
        <v/>
      </c>
    </row>
    <row r="183" spans="2:13" ht="24.95" customHeight="1" x14ac:dyDescent="0.2">
      <c r="B183" s="59" t="str">
        <f>IF(D183&lt;&gt;"",SUBTOTAL(3,$D$7:D183),"")</f>
        <v/>
      </c>
      <c r="C183" s="70"/>
      <c r="D183" s="65"/>
      <c r="E183" s="66"/>
      <c r="F183" s="91"/>
      <c r="G183" s="45" t="str">
        <f t="shared" si="17"/>
        <v/>
      </c>
      <c r="H183" s="46" t="str">
        <f t="shared" si="18"/>
        <v/>
      </c>
      <c r="I183" s="46" t="str">
        <f t="shared" si="19"/>
        <v/>
      </c>
      <c r="J183" s="47" t="str">
        <f t="shared" si="20"/>
        <v/>
      </c>
      <c r="K183" s="38" t="e">
        <f t="shared" ca="1" si="14"/>
        <v>#NAME?</v>
      </c>
      <c r="L183" s="39" t="str">
        <f t="shared" si="15"/>
        <v/>
      </c>
      <c r="M183" s="40" t="str">
        <f t="shared" si="16"/>
        <v/>
      </c>
    </row>
    <row r="184" spans="2:13" ht="24.95" customHeight="1" x14ac:dyDescent="0.2">
      <c r="B184" s="59" t="str">
        <f>IF(D184&lt;&gt;"",SUBTOTAL(3,$D$7:D184),"")</f>
        <v/>
      </c>
      <c r="C184" s="70"/>
      <c r="D184" s="69"/>
      <c r="E184" s="66"/>
      <c r="F184" s="91"/>
      <c r="G184" s="45" t="str">
        <f t="shared" si="17"/>
        <v/>
      </c>
      <c r="H184" s="46" t="str">
        <f t="shared" si="18"/>
        <v/>
      </c>
      <c r="I184" s="46" t="str">
        <f t="shared" si="19"/>
        <v/>
      </c>
      <c r="J184" s="47" t="str">
        <f t="shared" si="20"/>
        <v/>
      </c>
      <c r="K184" s="38" t="e">
        <f t="shared" ca="1" si="14"/>
        <v>#NAME?</v>
      </c>
      <c r="L184" s="39" t="str">
        <f t="shared" si="15"/>
        <v/>
      </c>
      <c r="M184" s="40" t="str">
        <f t="shared" si="16"/>
        <v/>
      </c>
    </row>
    <row r="185" spans="2:13" ht="24.95" customHeight="1" x14ac:dyDescent="0.2">
      <c r="B185" s="59" t="str">
        <f>IF(D185&lt;&gt;"",SUBTOTAL(3,$D$7:D185),"")</f>
        <v/>
      </c>
      <c r="C185" s="68"/>
      <c r="D185" s="65"/>
      <c r="E185" s="66"/>
      <c r="F185" s="91"/>
      <c r="G185" s="45" t="str">
        <f t="shared" si="17"/>
        <v/>
      </c>
      <c r="H185" s="46" t="str">
        <f t="shared" si="18"/>
        <v/>
      </c>
      <c r="I185" s="46" t="str">
        <f t="shared" si="19"/>
        <v/>
      </c>
      <c r="J185" s="47" t="str">
        <f t="shared" si="20"/>
        <v/>
      </c>
      <c r="K185" s="38" t="e">
        <f t="shared" ca="1" si="14"/>
        <v>#NAME?</v>
      </c>
      <c r="L185" s="39" t="str">
        <f t="shared" si="15"/>
        <v/>
      </c>
      <c r="M185" s="40" t="str">
        <f t="shared" si="16"/>
        <v/>
      </c>
    </row>
    <row r="186" spans="2:13" ht="24.95" customHeight="1" x14ac:dyDescent="0.2">
      <c r="B186" s="59" t="str">
        <f>IF(D186&lt;&gt;"",SUBTOTAL(3,$D$7:D186),"")</f>
        <v/>
      </c>
      <c r="C186" s="70"/>
      <c r="D186" s="65"/>
      <c r="E186" s="66"/>
      <c r="F186" s="91"/>
      <c r="G186" s="45" t="str">
        <f t="shared" si="17"/>
        <v/>
      </c>
      <c r="H186" s="46" t="str">
        <f t="shared" si="18"/>
        <v/>
      </c>
      <c r="I186" s="46" t="str">
        <f t="shared" si="19"/>
        <v/>
      </c>
      <c r="J186" s="47" t="str">
        <f t="shared" si="20"/>
        <v/>
      </c>
      <c r="K186" s="38" t="e">
        <f t="shared" ca="1" si="14"/>
        <v>#NAME?</v>
      </c>
      <c r="L186" s="39" t="str">
        <f t="shared" si="15"/>
        <v/>
      </c>
      <c r="M186" s="40" t="str">
        <f t="shared" si="16"/>
        <v/>
      </c>
    </row>
    <row r="187" spans="2:13" ht="24.95" customHeight="1" x14ac:dyDescent="0.2">
      <c r="B187" s="59" t="str">
        <f>IF(D187&lt;&gt;"",SUBTOTAL(3,$D$7:D187),"")</f>
        <v/>
      </c>
      <c r="C187" s="70"/>
      <c r="D187" s="69"/>
      <c r="E187" s="66"/>
      <c r="F187" s="91"/>
      <c r="G187" s="45" t="str">
        <f t="shared" si="17"/>
        <v/>
      </c>
      <c r="H187" s="46" t="str">
        <f t="shared" si="18"/>
        <v/>
      </c>
      <c r="I187" s="46" t="str">
        <f t="shared" si="19"/>
        <v/>
      </c>
      <c r="J187" s="47" t="str">
        <f t="shared" si="20"/>
        <v/>
      </c>
      <c r="K187" s="38" t="e">
        <f t="shared" ca="1" si="14"/>
        <v>#NAME?</v>
      </c>
      <c r="L187" s="39" t="str">
        <f t="shared" si="15"/>
        <v/>
      </c>
      <c r="M187" s="40" t="str">
        <f t="shared" si="16"/>
        <v/>
      </c>
    </row>
    <row r="188" spans="2:13" ht="24.95" customHeight="1" x14ac:dyDescent="0.2">
      <c r="B188" s="59" t="str">
        <f>IF(D188&lt;&gt;"",SUBTOTAL(3,$D$7:D188),"")</f>
        <v/>
      </c>
      <c r="C188" s="70"/>
      <c r="D188" s="69"/>
      <c r="E188" s="66"/>
      <c r="F188" s="91"/>
      <c r="G188" s="45" t="str">
        <f t="shared" si="17"/>
        <v/>
      </c>
      <c r="H188" s="46" t="str">
        <f t="shared" si="18"/>
        <v/>
      </c>
      <c r="I188" s="46" t="str">
        <f t="shared" si="19"/>
        <v/>
      </c>
      <c r="J188" s="47" t="str">
        <f t="shared" si="20"/>
        <v/>
      </c>
      <c r="K188" s="38" t="e">
        <f t="shared" ca="1" si="14"/>
        <v>#NAME?</v>
      </c>
      <c r="L188" s="39" t="str">
        <f t="shared" si="15"/>
        <v/>
      </c>
      <c r="M188" s="40" t="str">
        <f t="shared" si="16"/>
        <v/>
      </c>
    </row>
    <row r="189" spans="2:13" ht="24.95" customHeight="1" x14ac:dyDescent="0.2">
      <c r="B189" s="59" t="str">
        <f>IF(D189&lt;&gt;"",SUBTOTAL(3,$D$7:D189),"")</f>
        <v/>
      </c>
      <c r="C189" s="64"/>
      <c r="D189" s="65"/>
      <c r="E189" s="66"/>
      <c r="F189" s="91"/>
      <c r="G189" s="45" t="str">
        <f t="shared" si="17"/>
        <v/>
      </c>
      <c r="H189" s="46" t="str">
        <f t="shared" si="18"/>
        <v/>
      </c>
      <c r="I189" s="46" t="str">
        <f t="shared" si="19"/>
        <v/>
      </c>
      <c r="J189" s="47" t="str">
        <f t="shared" si="20"/>
        <v/>
      </c>
      <c r="K189" s="38" t="e">
        <f t="shared" ca="1" si="14"/>
        <v>#NAME?</v>
      </c>
      <c r="L189" s="39" t="str">
        <f t="shared" si="15"/>
        <v/>
      </c>
      <c r="M189" s="40" t="str">
        <f t="shared" si="16"/>
        <v/>
      </c>
    </row>
    <row r="190" spans="2:13" ht="24.95" customHeight="1" x14ac:dyDescent="0.2">
      <c r="B190" s="59" t="str">
        <f>IF(D190&lt;&gt;"",SUBTOTAL(3,$D$7:D190),"")</f>
        <v/>
      </c>
      <c r="C190" s="70"/>
      <c r="D190" s="65"/>
      <c r="E190" s="66"/>
      <c r="F190" s="91"/>
      <c r="G190" s="45" t="str">
        <f t="shared" si="17"/>
        <v/>
      </c>
      <c r="H190" s="46" t="str">
        <f t="shared" si="18"/>
        <v/>
      </c>
      <c r="I190" s="46" t="str">
        <f t="shared" si="19"/>
        <v/>
      </c>
      <c r="J190" s="47" t="str">
        <f t="shared" si="20"/>
        <v/>
      </c>
      <c r="K190" s="38" t="e">
        <f t="shared" ca="1" si="14"/>
        <v>#NAME?</v>
      </c>
      <c r="L190" s="39" t="str">
        <f t="shared" si="15"/>
        <v/>
      </c>
      <c r="M190" s="40" t="str">
        <f t="shared" si="16"/>
        <v/>
      </c>
    </row>
    <row r="191" spans="2:13" ht="24.95" customHeight="1" x14ac:dyDescent="0.2">
      <c r="B191" s="59" t="str">
        <f>IF(D191&lt;&gt;"",SUBTOTAL(3,$D$7:D191),"")</f>
        <v/>
      </c>
      <c r="C191" s="64"/>
      <c r="D191" s="65"/>
      <c r="E191" s="66"/>
      <c r="F191" s="91"/>
      <c r="G191" s="45" t="str">
        <f t="shared" si="17"/>
        <v/>
      </c>
      <c r="H191" s="46" t="str">
        <f t="shared" si="18"/>
        <v/>
      </c>
      <c r="I191" s="46" t="str">
        <f t="shared" si="19"/>
        <v/>
      </c>
      <c r="J191" s="47" t="str">
        <f t="shared" si="20"/>
        <v/>
      </c>
      <c r="K191" s="38" t="e">
        <f t="shared" ca="1" si="14"/>
        <v>#NAME?</v>
      </c>
      <c r="L191" s="39" t="str">
        <f t="shared" si="15"/>
        <v/>
      </c>
      <c r="M191" s="40" t="str">
        <f t="shared" si="16"/>
        <v/>
      </c>
    </row>
    <row r="192" spans="2:13" ht="24.95" customHeight="1" x14ac:dyDescent="0.2">
      <c r="B192" s="59" t="str">
        <f>IF(D192&lt;&gt;"",SUBTOTAL(3,$D$7:D192),"")</f>
        <v/>
      </c>
      <c r="C192" s="70"/>
      <c r="D192" s="69"/>
      <c r="E192" s="66"/>
      <c r="F192" s="91"/>
      <c r="G192" s="45" t="str">
        <f t="shared" si="17"/>
        <v/>
      </c>
      <c r="H192" s="46" t="str">
        <f t="shared" si="18"/>
        <v/>
      </c>
      <c r="I192" s="46" t="str">
        <f t="shared" si="19"/>
        <v/>
      </c>
      <c r="J192" s="47" t="str">
        <f t="shared" si="20"/>
        <v/>
      </c>
      <c r="K192" s="38" t="e">
        <f t="shared" ca="1" si="14"/>
        <v>#NAME?</v>
      </c>
      <c r="L192" s="39" t="str">
        <f t="shared" si="15"/>
        <v/>
      </c>
      <c r="M192" s="40" t="str">
        <f t="shared" si="16"/>
        <v/>
      </c>
    </row>
    <row r="193" spans="2:13" ht="24.95" customHeight="1" x14ac:dyDescent="0.2">
      <c r="B193" s="59" t="str">
        <f>IF(D193&lt;&gt;"",SUBTOTAL(3,$D$7:D193),"")</f>
        <v/>
      </c>
      <c r="C193" s="70"/>
      <c r="D193" s="65"/>
      <c r="E193" s="66"/>
      <c r="F193" s="91"/>
      <c r="G193" s="45" t="str">
        <f t="shared" si="17"/>
        <v/>
      </c>
      <c r="H193" s="46" t="str">
        <f t="shared" si="18"/>
        <v/>
      </c>
      <c r="I193" s="46" t="str">
        <f t="shared" si="19"/>
        <v/>
      </c>
      <c r="J193" s="47" t="str">
        <f t="shared" si="20"/>
        <v/>
      </c>
      <c r="K193" s="38" t="e">
        <f t="shared" ca="1" si="14"/>
        <v>#NAME?</v>
      </c>
      <c r="L193" s="39" t="str">
        <f t="shared" si="15"/>
        <v/>
      </c>
      <c r="M193" s="40" t="str">
        <f t="shared" si="16"/>
        <v/>
      </c>
    </row>
    <row r="194" spans="2:13" ht="24.95" customHeight="1" x14ac:dyDescent="0.2">
      <c r="B194" s="59" t="str">
        <f>IF(D194&lt;&gt;"",SUBTOTAL(3,$D$7:D194),"")</f>
        <v/>
      </c>
      <c r="C194" s="64"/>
      <c r="D194" s="65"/>
      <c r="E194" s="66"/>
      <c r="F194" s="91"/>
      <c r="G194" s="45" t="str">
        <f t="shared" si="17"/>
        <v/>
      </c>
      <c r="H194" s="46" t="str">
        <f t="shared" si="18"/>
        <v/>
      </c>
      <c r="I194" s="46" t="str">
        <f t="shared" si="19"/>
        <v/>
      </c>
      <c r="J194" s="47" t="str">
        <f t="shared" si="20"/>
        <v/>
      </c>
      <c r="K194" s="38" t="e">
        <f t="shared" ca="1" si="14"/>
        <v>#NAME?</v>
      </c>
      <c r="L194" s="39" t="str">
        <f t="shared" si="15"/>
        <v/>
      </c>
      <c r="M194" s="40" t="str">
        <f t="shared" si="16"/>
        <v/>
      </c>
    </row>
    <row r="195" spans="2:13" ht="24.95" customHeight="1" x14ac:dyDescent="0.2">
      <c r="B195" s="59" t="str">
        <f>IF(D195&lt;&gt;"",SUBTOTAL(3,$D$7:D195),"")</f>
        <v/>
      </c>
      <c r="C195" s="64"/>
      <c r="D195" s="69"/>
      <c r="E195" s="66"/>
      <c r="F195" s="91"/>
      <c r="G195" s="45" t="str">
        <f t="shared" si="17"/>
        <v/>
      </c>
      <c r="H195" s="46" t="str">
        <f t="shared" si="18"/>
        <v/>
      </c>
      <c r="I195" s="46" t="str">
        <f t="shared" si="19"/>
        <v/>
      </c>
      <c r="J195" s="47" t="str">
        <f t="shared" si="20"/>
        <v/>
      </c>
      <c r="K195" s="38" t="e">
        <f t="shared" ca="1" si="14"/>
        <v>#NAME?</v>
      </c>
      <c r="L195" s="39" t="str">
        <f t="shared" si="15"/>
        <v/>
      </c>
      <c r="M195" s="40" t="str">
        <f t="shared" si="16"/>
        <v/>
      </c>
    </row>
    <row r="196" spans="2:13" ht="24.95" customHeight="1" x14ac:dyDescent="0.2">
      <c r="B196" s="59" t="str">
        <f>IF(D196&lt;&gt;"",SUBTOTAL(3,$D$7:D196),"")</f>
        <v/>
      </c>
      <c r="C196" s="70"/>
      <c r="D196" s="65"/>
      <c r="E196" s="66"/>
      <c r="F196" s="91"/>
      <c r="G196" s="45" t="str">
        <f t="shared" si="17"/>
        <v/>
      </c>
      <c r="H196" s="46" t="str">
        <f t="shared" si="18"/>
        <v/>
      </c>
      <c r="I196" s="46" t="str">
        <f t="shared" si="19"/>
        <v/>
      </c>
      <c r="J196" s="47" t="str">
        <f t="shared" si="20"/>
        <v/>
      </c>
      <c r="K196" s="38" t="e">
        <f t="shared" ca="1" si="14"/>
        <v>#NAME?</v>
      </c>
      <c r="L196" s="39" t="str">
        <f t="shared" si="15"/>
        <v/>
      </c>
      <c r="M196" s="40" t="str">
        <f t="shared" si="16"/>
        <v/>
      </c>
    </row>
    <row r="197" spans="2:13" ht="24.95" customHeight="1" x14ac:dyDescent="0.2">
      <c r="B197" s="59" t="str">
        <f>IF(D197&lt;&gt;"",SUBTOTAL(3,$D$7:D197),"")</f>
        <v/>
      </c>
      <c r="C197" s="70"/>
      <c r="D197" s="65"/>
      <c r="E197" s="66"/>
      <c r="F197" s="91"/>
      <c r="G197" s="45" t="str">
        <f t="shared" si="17"/>
        <v/>
      </c>
      <c r="H197" s="46" t="str">
        <f t="shared" si="18"/>
        <v/>
      </c>
      <c r="I197" s="46" t="str">
        <f t="shared" si="19"/>
        <v/>
      </c>
      <c r="J197" s="47" t="str">
        <f t="shared" si="20"/>
        <v/>
      </c>
      <c r="K197" s="38" t="e">
        <f t="shared" ca="1" si="14"/>
        <v>#NAME?</v>
      </c>
      <c r="L197" s="39" t="str">
        <f t="shared" si="15"/>
        <v/>
      </c>
      <c r="M197" s="40" t="str">
        <f t="shared" si="16"/>
        <v/>
      </c>
    </row>
    <row r="198" spans="2:13" ht="24.95" customHeight="1" x14ac:dyDescent="0.2">
      <c r="B198" s="59" t="str">
        <f>IF(D198&lt;&gt;"",SUBTOTAL(3,$D$7:D198),"")</f>
        <v/>
      </c>
      <c r="C198" s="70"/>
      <c r="D198" s="69"/>
      <c r="E198" s="66"/>
      <c r="F198" s="91"/>
      <c r="G198" s="45" t="str">
        <f t="shared" si="17"/>
        <v/>
      </c>
      <c r="H198" s="46" t="str">
        <f t="shared" si="18"/>
        <v/>
      </c>
      <c r="I198" s="46" t="str">
        <f t="shared" si="19"/>
        <v/>
      </c>
      <c r="J198" s="47" t="str">
        <f t="shared" si="20"/>
        <v/>
      </c>
      <c r="K198" s="38" t="e">
        <f t="shared" ca="1" si="14"/>
        <v>#NAME?</v>
      </c>
      <c r="L198" s="39" t="str">
        <f t="shared" si="15"/>
        <v/>
      </c>
      <c r="M198" s="40" t="str">
        <f t="shared" si="16"/>
        <v/>
      </c>
    </row>
    <row r="199" spans="2:13" ht="24.95" customHeight="1" x14ac:dyDescent="0.2">
      <c r="B199" s="59" t="str">
        <f>IF(D199&lt;&gt;"",SUBTOTAL(3,$D$7:D199),"")</f>
        <v/>
      </c>
      <c r="C199" s="64"/>
      <c r="D199" s="65"/>
      <c r="E199" s="66"/>
      <c r="F199" s="91"/>
      <c r="G199" s="45" t="str">
        <f t="shared" si="17"/>
        <v/>
      </c>
      <c r="H199" s="46" t="str">
        <f t="shared" si="18"/>
        <v/>
      </c>
      <c r="I199" s="46" t="str">
        <f t="shared" si="19"/>
        <v/>
      </c>
      <c r="J199" s="47" t="str">
        <f t="shared" si="20"/>
        <v/>
      </c>
      <c r="K199" s="38" t="e">
        <f t="shared" ca="1" si="14"/>
        <v>#NAME?</v>
      </c>
      <c r="L199" s="39" t="str">
        <f t="shared" si="15"/>
        <v/>
      </c>
      <c r="M199" s="40" t="str">
        <f t="shared" si="16"/>
        <v/>
      </c>
    </row>
    <row r="200" spans="2:13" ht="24.95" customHeight="1" x14ac:dyDescent="0.2">
      <c r="B200" s="59" t="str">
        <f>IF(D200&lt;&gt;"",SUBTOTAL(3,$D$7:D200),"")</f>
        <v/>
      </c>
      <c r="C200" s="70"/>
      <c r="D200" s="69"/>
      <c r="E200" s="66"/>
      <c r="F200" s="91"/>
      <c r="G200" s="45" t="str">
        <f t="shared" si="17"/>
        <v/>
      </c>
      <c r="H200" s="46" t="str">
        <f t="shared" si="18"/>
        <v/>
      </c>
      <c r="I200" s="46" t="str">
        <f t="shared" si="19"/>
        <v/>
      </c>
      <c r="J200" s="47" t="str">
        <f t="shared" si="20"/>
        <v/>
      </c>
      <c r="K200" s="38" t="e">
        <f t="shared" ref="K200:K207" ca="1" si="21">Kh_Father_Name(D200)</f>
        <v>#NAME?</v>
      </c>
      <c r="L200" s="39" t="str">
        <f t="shared" ref="L200:L207" si="22">IF(F200="", "", IFERROR(IF(LEFT(F200,1)="ا","مستجده","مستجد"),""))</f>
        <v/>
      </c>
      <c r="M200" s="40" t="str">
        <f t="shared" ref="M200:M207" si="23">IF(F200="", "", IFERROR(IF(LEFT(F200,1)="ا","مسلمه","مسلم"),""))</f>
        <v/>
      </c>
    </row>
    <row r="201" spans="2:13" ht="24.95" customHeight="1" x14ac:dyDescent="0.2">
      <c r="B201" s="59" t="str">
        <f>IF(D201&lt;&gt;"",SUBTOTAL(3,$D$7:D201),"")</f>
        <v/>
      </c>
      <c r="C201" s="70"/>
      <c r="D201" s="71"/>
      <c r="E201" s="66"/>
      <c r="F201" s="91"/>
      <c r="G201" s="45" t="str">
        <f t="shared" ref="G201:G207" si="24">IF(E201="","",DATE(IF(LEFT(E201,1)*1=3,20,19)&amp;MID(E201,2,2),MID(E201,4,2),MID(E201,6,2)))</f>
        <v/>
      </c>
      <c r="H201" s="46" t="str">
        <f t="shared" ref="H201:H207" si="25">IFERROR(DATEDIF(G201,$H$5,"md"),"")</f>
        <v/>
      </c>
      <c r="I201" s="46" t="str">
        <f t="shared" ref="I201:I207" si="26">IFERROR(DATEDIF(G201,$H$5,"ym"),"")</f>
        <v/>
      </c>
      <c r="J201" s="47" t="str">
        <f t="shared" ref="J201:J207" si="27">IFERROR(DATEDIF(G201,$H$5,"y"),"")</f>
        <v/>
      </c>
      <c r="K201" s="38" t="e">
        <f t="shared" ca="1" si="21"/>
        <v>#NAME?</v>
      </c>
      <c r="L201" s="39" t="str">
        <f t="shared" si="22"/>
        <v/>
      </c>
      <c r="M201" s="40" t="str">
        <f t="shared" si="23"/>
        <v/>
      </c>
    </row>
    <row r="202" spans="2:13" ht="24.95" customHeight="1" x14ac:dyDescent="0.2">
      <c r="B202" s="59" t="str">
        <f>IF(D202&lt;&gt;"",SUBTOTAL(3,$D$7:D202),"")</f>
        <v/>
      </c>
      <c r="C202" s="64"/>
      <c r="D202" s="71"/>
      <c r="E202" s="66"/>
      <c r="F202" s="91"/>
      <c r="G202" s="45" t="str">
        <f t="shared" si="24"/>
        <v/>
      </c>
      <c r="H202" s="46" t="str">
        <f t="shared" si="25"/>
        <v/>
      </c>
      <c r="I202" s="46" t="str">
        <f t="shared" si="26"/>
        <v/>
      </c>
      <c r="J202" s="47" t="str">
        <f t="shared" si="27"/>
        <v/>
      </c>
      <c r="K202" s="38" t="e">
        <f t="shared" ca="1" si="21"/>
        <v>#NAME?</v>
      </c>
      <c r="L202" s="39" t="str">
        <f t="shared" si="22"/>
        <v/>
      </c>
      <c r="M202" s="40" t="str">
        <f t="shared" si="23"/>
        <v/>
      </c>
    </row>
    <row r="203" spans="2:13" ht="24.95" customHeight="1" x14ac:dyDescent="0.2">
      <c r="B203" s="59" t="str">
        <f>IF(D203&lt;&gt;"",SUBTOTAL(3,$D$7:D203),"")</f>
        <v/>
      </c>
      <c r="C203" s="70"/>
      <c r="D203" s="71"/>
      <c r="E203" s="66"/>
      <c r="F203" s="91"/>
      <c r="G203" s="45" t="str">
        <f t="shared" si="24"/>
        <v/>
      </c>
      <c r="H203" s="46" t="str">
        <f t="shared" si="25"/>
        <v/>
      </c>
      <c r="I203" s="46" t="str">
        <f t="shared" si="26"/>
        <v/>
      </c>
      <c r="J203" s="47" t="str">
        <f t="shared" si="27"/>
        <v/>
      </c>
      <c r="K203" s="38" t="e">
        <f t="shared" ca="1" si="21"/>
        <v>#NAME?</v>
      </c>
      <c r="L203" s="39" t="str">
        <f t="shared" si="22"/>
        <v/>
      </c>
      <c r="M203" s="40" t="str">
        <f t="shared" si="23"/>
        <v/>
      </c>
    </row>
    <row r="204" spans="2:13" ht="24.95" customHeight="1" x14ac:dyDescent="0.2">
      <c r="B204" s="59" t="str">
        <f>IF(D204&lt;&gt;"",SUBTOTAL(3,$D$7:D204),"")</f>
        <v/>
      </c>
      <c r="C204" s="70"/>
      <c r="D204" s="71"/>
      <c r="E204" s="66"/>
      <c r="F204" s="91"/>
      <c r="G204" s="45" t="str">
        <f t="shared" si="24"/>
        <v/>
      </c>
      <c r="H204" s="46" t="str">
        <f t="shared" si="25"/>
        <v/>
      </c>
      <c r="I204" s="46" t="str">
        <f t="shared" si="26"/>
        <v/>
      </c>
      <c r="J204" s="47" t="str">
        <f t="shared" si="27"/>
        <v/>
      </c>
      <c r="K204" s="38" t="e">
        <f t="shared" ca="1" si="21"/>
        <v>#NAME?</v>
      </c>
      <c r="L204" s="39" t="str">
        <f t="shared" si="22"/>
        <v/>
      </c>
      <c r="M204" s="40" t="str">
        <f t="shared" si="23"/>
        <v/>
      </c>
    </row>
    <row r="205" spans="2:13" ht="24.95" customHeight="1" x14ac:dyDescent="0.2">
      <c r="B205" s="59" t="str">
        <f>IF(D205&lt;&gt;"",SUBTOTAL(3,$D$7:D205),"")</f>
        <v/>
      </c>
      <c r="C205" s="64"/>
      <c r="D205" s="69"/>
      <c r="E205" s="66"/>
      <c r="F205" s="91"/>
      <c r="G205" s="45" t="str">
        <f t="shared" si="24"/>
        <v/>
      </c>
      <c r="H205" s="46" t="str">
        <f t="shared" si="25"/>
        <v/>
      </c>
      <c r="I205" s="46" t="str">
        <f t="shared" si="26"/>
        <v/>
      </c>
      <c r="J205" s="47" t="str">
        <f t="shared" si="27"/>
        <v/>
      </c>
      <c r="K205" s="38" t="e">
        <f t="shared" ca="1" si="21"/>
        <v>#NAME?</v>
      </c>
      <c r="L205" s="39" t="str">
        <f t="shared" si="22"/>
        <v/>
      </c>
      <c r="M205" s="40" t="str">
        <f t="shared" si="23"/>
        <v/>
      </c>
    </row>
    <row r="206" spans="2:13" ht="24.95" customHeight="1" x14ac:dyDescent="0.2">
      <c r="B206" s="59" t="str">
        <f>IF(D206&lt;&gt;"",SUBTOTAL(3,$D$7:D206),"")</f>
        <v/>
      </c>
      <c r="C206" s="70"/>
      <c r="D206" s="69"/>
      <c r="E206" s="66"/>
      <c r="F206" s="91"/>
      <c r="G206" s="45" t="str">
        <f t="shared" si="24"/>
        <v/>
      </c>
      <c r="H206" s="46" t="str">
        <f t="shared" si="25"/>
        <v/>
      </c>
      <c r="I206" s="46" t="str">
        <f t="shared" si="26"/>
        <v/>
      </c>
      <c r="J206" s="47" t="str">
        <f t="shared" si="27"/>
        <v/>
      </c>
      <c r="K206" s="38" t="e">
        <f t="shared" ca="1" si="21"/>
        <v>#NAME?</v>
      </c>
      <c r="L206" s="39" t="str">
        <f t="shared" si="22"/>
        <v/>
      </c>
      <c r="M206" s="40" t="str">
        <f t="shared" si="23"/>
        <v/>
      </c>
    </row>
    <row r="207" spans="2:13" ht="24.95" customHeight="1" thickBot="1" x14ac:dyDescent="0.25">
      <c r="B207" s="72" t="str">
        <f>IF(D207&lt;&gt;"",SUBTOTAL(3,$D$7:D207),"")</f>
        <v/>
      </c>
      <c r="C207" s="73"/>
      <c r="D207" s="74"/>
      <c r="E207" s="75"/>
      <c r="F207" s="92"/>
      <c r="G207" s="77" t="str">
        <f t="shared" si="24"/>
        <v/>
      </c>
      <c r="H207" s="78" t="str">
        <f t="shared" si="25"/>
        <v/>
      </c>
      <c r="I207" s="78" t="str">
        <f t="shared" si="26"/>
        <v/>
      </c>
      <c r="J207" s="76" t="str">
        <f t="shared" si="27"/>
        <v/>
      </c>
      <c r="K207" s="79" t="e">
        <f t="shared" ca="1" si="21"/>
        <v>#NAME?</v>
      </c>
      <c r="L207" s="74" t="str">
        <f t="shared" si="22"/>
        <v/>
      </c>
      <c r="M207" s="80" t="str">
        <f t="shared" si="23"/>
        <v/>
      </c>
    </row>
    <row r="208" spans="2:13" ht="24.95" customHeight="1" thickTop="1" x14ac:dyDescent="0.2">
      <c r="C208" s="81"/>
      <c r="D208" s="15"/>
      <c r="E208" s="82"/>
      <c r="F208" s="82"/>
    </row>
  </sheetData>
  <mergeCells count="9">
    <mergeCell ref="C5:D5"/>
    <mergeCell ref="H5:J5"/>
    <mergeCell ref="B1:C1"/>
    <mergeCell ref="D1:J1"/>
    <mergeCell ref="C2:D2"/>
    <mergeCell ref="C3:D3"/>
    <mergeCell ref="E3:F4"/>
    <mergeCell ref="C4:D4"/>
    <mergeCell ref="H4:J4"/>
  </mergeCells>
  <dataValidations count="1">
    <dataValidation type="list" allowBlank="1" showInputMessage="1" showErrorMessage="1" sqref="F7:F207">
      <formula1>$O$6:$O$15</formula1>
    </dataValidation>
  </dataValidations>
  <printOptions horizontalCentered="1"/>
  <pageMargins left="0" right="0" top="0" bottom="0" header="0" footer="0"/>
  <pageSetup paperSize="9" scale="74" fitToHeight="0" orientation="portrait" r:id="rId1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">
    <pageSetUpPr fitToPage="1"/>
  </sheetPr>
  <dimension ref="B1:R208"/>
  <sheetViews>
    <sheetView showGridLines="0" rightToLeft="1" zoomScale="60" zoomScaleNormal="60" workbookViewId="0">
      <pane xSplit="1" ySplit="6" topLeftCell="D7" activePane="bottomRight" state="frozen"/>
      <selection activeCell="C14" sqref="C14"/>
      <selection pane="topRight" activeCell="C14" sqref="C14"/>
      <selection pane="bottomLeft" activeCell="C14" sqref="C14"/>
      <selection pane="bottomRight" activeCell="F7" sqref="F7:F207"/>
    </sheetView>
  </sheetViews>
  <sheetFormatPr defaultRowHeight="24.95" customHeight="1" x14ac:dyDescent="0.2"/>
  <cols>
    <col min="1" max="1" width="3.625" style="16" customWidth="1"/>
    <col min="2" max="2" width="8.625" style="16" customWidth="1"/>
    <col min="3" max="3" width="15.625" style="84" customWidth="1"/>
    <col min="4" max="4" width="45.625" style="16" customWidth="1"/>
    <col min="5" max="5" width="25.625" style="85" customWidth="1"/>
    <col min="6" max="6" width="8.625" style="85" customWidth="1"/>
    <col min="7" max="7" width="15.625" style="16" customWidth="1"/>
    <col min="8" max="10" width="5.625" style="16" customWidth="1"/>
    <col min="11" max="11" width="20.625" style="16" customWidth="1"/>
    <col min="12" max="13" width="8.625" style="16" customWidth="1"/>
    <col min="14" max="14" width="12.375" style="16" bestFit="1" customWidth="1"/>
    <col min="15" max="15" width="9" style="16"/>
    <col min="16" max="16" width="3.625" style="16" customWidth="1"/>
    <col min="17" max="16384" width="9" style="16"/>
  </cols>
  <sheetData>
    <row r="1" spans="2:18" ht="144.75" customHeight="1" x14ac:dyDescent="0.2">
      <c r="B1" s="115"/>
      <c r="C1" s="115"/>
      <c r="D1" s="116"/>
      <c r="E1" s="116"/>
      <c r="F1" s="116"/>
      <c r="G1" s="116"/>
      <c r="H1" s="116"/>
      <c r="I1" s="116"/>
      <c r="J1" s="116"/>
      <c r="K1" s="14"/>
      <c r="L1" s="14"/>
      <c r="M1" s="14"/>
      <c r="N1" s="14"/>
      <c r="O1" s="14"/>
      <c r="P1" s="15"/>
      <c r="Q1" s="15"/>
      <c r="R1" s="15"/>
    </row>
    <row r="2" spans="2:18" ht="24.95" customHeight="1" thickBot="1" x14ac:dyDescent="0.25">
      <c r="C2" s="117" t="str">
        <f>"محافظة"&amp;" "&amp;DATA!D4</f>
        <v>محافظة الدقهلية</v>
      </c>
      <c r="D2" s="117"/>
      <c r="E2" s="17"/>
      <c r="F2" s="17"/>
      <c r="N2" s="18"/>
    </row>
    <row r="3" spans="2:18" ht="24.95" customHeight="1" thickTop="1" thickBot="1" x14ac:dyDescent="0.25">
      <c r="C3" s="117" t="str">
        <f>"مديرية"&amp;" "&amp;DATA!D6</f>
        <v>مديرية التربية والتعليم</v>
      </c>
      <c r="D3" s="117"/>
      <c r="E3" s="118" t="s">
        <v>37</v>
      </c>
      <c r="F3" s="120"/>
      <c r="G3" s="19"/>
      <c r="H3" s="19"/>
      <c r="I3" s="19"/>
      <c r="J3" s="19"/>
      <c r="K3" s="19"/>
      <c r="L3" s="19"/>
      <c r="N3" s="18"/>
    </row>
    <row r="4" spans="2:18" ht="24.95" customHeight="1" thickBot="1" x14ac:dyDescent="0.25">
      <c r="C4" s="111" t="str">
        <f>"إدارة"&amp;" "&amp;DATA!D8</f>
        <v>إدارة بني عبيد التعليمية</v>
      </c>
      <c r="D4" s="111"/>
      <c r="E4" s="121"/>
      <c r="F4" s="122"/>
      <c r="G4" s="20"/>
      <c r="H4" s="123" t="s">
        <v>3</v>
      </c>
      <c r="I4" s="124"/>
      <c r="J4" s="125"/>
      <c r="K4" s="21"/>
      <c r="L4" s="20"/>
      <c r="N4" s="18"/>
    </row>
    <row r="5" spans="2:18" ht="24.95" customHeight="1" thickTop="1" thickBot="1" x14ac:dyDescent="0.25">
      <c r="C5" s="111" t="str">
        <f>"مدرسة"&amp;" "&amp;DATA!D10</f>
        <v>مدرسة الفريد شماس الإعدادية</v>
      </c>
      <c r="D5" s="111"/>
      <c r="E5" s="22"/>
      <c r="F5" s="22"/>
      <c r="H5" s="112">
        <f>DATA!$D$22</f>
        <v>45200</v>
      </c>
      <c r="I5" s="113"/>
      <c r="J5" s="114"/>
      <c r="N5" s="18"/>
    </row>
    <row r="6" spans="2:18" ht="24.95" customHeight="1" thickTop="1" thickBot="1" x14ac:dyDescent="0.25">
      <c r="B6" s="24" t="s">
        <v>38</v>
      </c>
      <c r="C6" s="25" t="s">
        <v>203</v>
      </c>
      <c r="D6" s="26" t="s">
        <v>40</v>
      </c>
      <c r="E6" s="25" t="s">
        <v>41</v>
      </c>
      <c r="F6" s="87" t="s">
        <v>205</v>
      </c>
      <c r="G6" s="26" t="s">
        <v>43</v>
      </c>
      <c r="H6" s="26" t="s">
        <v>44</v>
      </c>
      <c r="I6" s="26" t="s">
        <v>45</v>
      </c>
      <c r="J6" s="27" t="s">
        <v>46</v>
      </c>
      <c r="K6" s="27" t="s">
        <v>47</v>
      </c>
      <c r="L6" s="28" t="s">
        <v>48</v>
      </c>
      <c r="M6" s="29" t="s">
        <v>49</v>
      </c>
      <c r="N6" s="18"/>
      <c r="O6" s="95" t="s">
        <v>215</v>
      </c>
    </row>
    <row r="7" spans="2:18" ht="24.95" customHeight="1" thickTop="1" x14ac:dyDescent="0.2">
      <c r="B7" s="30">
        <f>IF(D7&lt;&gt;"",SUBTOTAL(3,$D$7:D7),"")</f>
        <v>1</v>
      </c>
      <c r="C7" s="33">
        <v>469064276</v>
      </c>
      <c r="D7" s="32" t="s">
        <v>129</v>
      </c>
      <c r="E7" s="33">
        <v>31101151202933</v>
      </c>
      <c r="F7" s="88" t="s">
        <v>206</v>
      </c>
      <c r="G7" s="35">
        <f>IF(E7="","",DATE(IF(LEFT(E7,1)*1=3,20,19)&amp;MID(E7,2,2),MID(E7,4,2),MID(E7,6,2)))</f>
        <v>40558</v>
      </c>
      <c r="H7" s="36">
        <f>IFERROR(DATEDIF(G7,$H$5,"md"),"")</f>
        <v>16</v>
      </c>
      <c r="I7" s="36">
        <f>IFERROR(DATEDIF(G7,$H$5,"ym"),"")</f>
        <v>8</v>
      </c>
      <c r="J7" s="37">
        <f>IFERROR(DATEDIF(G7,$H$5,"y"),"")</f>
        <v>12</v>
      </c>
      <c r="K7" s="38" t="e">
        <f ca="1">Kh_Father_Name(D7)</f>
        <v>#NAME?</v>
      </c>
      <c r="L7" s="39" t="str">
        <f>IF(F7="", "", IFERROR(IF(LEFT(F7,1)="ا","مستجده","مستجد"),""))</f>
        <v>مستجد</v>
      </c>
      <c r="M7" s="40" t="str">
        <f>IF(F7="", "", IFERROR(IF(LEFT(F7,1)="ا","مسلمه","مسلم"),""))</f>
        <v>مسلم</v>
      </c>
      <c r="O7" s="96" t="s">
        <v>206</v>
      </c>
    </row>
    <row r="8" spans="2:18" ht="24.95" customHeight="1" x14ac:dyDescent="0.2">
      <c r="B8" s="41">
        <f>IF(D8&lt;&gt;"",SUBTOTAL(3,$D$7:D8),"")</f>
        <v>2</v>
      </c>
      <c r="C8" s="60">
        <v>475676041</v>
      </c>
      <c r="D8" s="52" t="s">
        <v>130</v>
      </c>
      <c r="E8" s="49">
        <v>31109011210678</v>
      </c>
      <c r="F8" s="89" t="s">
        <v>206</v>
      </c>
      <c r="G8" s="45">
        <f>IF(E8="","",DATE(IF(LEFT(E8,1)*1=3,20,19)&amp;MID(E8,2,2),MID(E8,4,2),MID(E8,6,2)))</f>
        <v>40787</v>
      </c>
      <c r="H8" s="46">
        <f>IFERROR(DATEDIF(G8,$H$5,"md"),"")</f>
        <v>0</v>
      </c>
      <c r="I8" s="46">
        <f>IFERROR(DATEDIF(G8,$H$5,"ym"),"")</f>
        <v>1</v>
      </c>
      <c r="J8" s="47">
        <f>IFERROR(DATEDIF(G8,$H$5,"y"),"")</f>
        <v>12</v>
      </c>
      <c r="K8" s="38" t="e">
        <f t="shared" ref="K8:K71" ca="1" si="0">Kh_Father_Name(D8)</f>
        <v>#NAME?</v>
      </c>
      <c r="L8" s="39" t="str">
        <f t="shared" ref="L8:L71" si="1">IF(F8="", "", IFERROR(IF(LEFT(F8,1)="ا","مستجده","مستجد"),""))</f>
        <v>مستجد</v>
      </c>
      <c r="M8" s="40" t="str">
        <f t="shared" ref="M8:M71" si="2">IF(F8="", "", IFERROR(IF(LEFT(F8,1)="ا","مسلمه","مسلم"),""))</f>
        <v>مسلم</v>
      </c>
      <c r="O8" s="96" t="s">
        <v>207</v>
      </c>
    </row>
    <row r="9" spans="2:18" ht="24.95" customHeight="1" x14ac:dyDescent="0.2">
      <c r="B9" s="48">
        <f>IF(D9&lt;&gt;"",SUBTOTAL(3,$D$7:D9),"")</f>
        <v>3</v>
      </c>
      <c r="C9" s="49">
        <v>476023172</v>
      </c>
      <c r="D9" s="52" t="s">
        <v>131</v>
      </c>
      <c r="E9" s="49">
        <v>31107071205719</v>
      </c>
      <c r="F9" s="88"/>
      <c r="G9" s="45">
        <f t="shared" ref="G9:G72" si="3">IF(E9="","",DATE(IF(LEFT(E9,1)*1=3,20,19)&amp;MID(E9,2,2),MID(E9,4,2),MID(E9,6,2)))</f>
        <v>40731</v>
      </c>
      <c r="H9" s="46">
        <f t="shared" ref="H9:H72" si="4">IFERROR(DATEDIF(G9,$H$5,"md"),"")</f>
        <v>24</v>
      </c>
      <c r="I9" s="46">
        <f t="shared" ref="I9:I72" si="5">IFERROR(DATEDIF(G9,$H$5,"ym"),"")</f>
        <v>2</v>
      </c>
      <c r="J9" s="47">
        <f t="shared" ref="J9:J72" si="6">IFERROR(DATEDIF(G9,$H$5,"y"),"")</f>
        <v>12</v>
      </c>
      <c r="K9" s="38" t="e">
        <f t="shared" ca="1" si="0"/>
        <v>#NAME?</v>
      </c>
      <c r="L9" s="39" t="str">
        <f t="shared" si="1"/>
        <v/>
      </c>
      <c r="M9" s="40" t="str">
        <f t="shared" si="2"/>
        <v/>
      </c>
      <c r="O9" s="96" t="s">
        <v>208</v>
      </c>
    </row>
    <row r="10" spans="2:18" ht="24.95" customHeight="1" x14ac:dyDescent="0.2">
      <c r="B10" s="51">
        <f>IF(D10&lt;&gt;"",SUBTOTAL(3,$D$7:D10),"")</f>
        <v>4</v>
      </c>
      <c r="C10" s="62">
        <v>472354478</v>
      </c>
      <c r="D10" s="57" t="s">
        <v>132</v>
      </c>
      <c r="E10" s="56">
        <v>31109231204733</v>
      </c>
      <c r="F10" s="88"/>
      <c r="G10" s="45">
        <f t="shared" si="3"/>
        <v>40809</v>
      </c>
      <c r="H10" s="46">
        <f t="shared" si="4"/>
        <v>8</v>
      </c>
      <c r="I10" s="46">
        <f t="shared" si="5"/>
        <v>0</v>
      </c>
      <c r="J10" s="47">
        <f t="shared" si="6"/>
        <v>12</v>
      </c>
      <c r="K10" s="38" t="e">
        <f t="shared" ca="1" si="0"/>
        <v>#NAME?</v>
      </c>
      <c r="L10" s="39" t="str">
        <f t="shared" si="1"/>
        <v/>
      </c>
      <c r="M10" s="40" t="str">
        <f t="shared" si="2"/>
        <v/>
      </c>
      <c r="O10" s="96" t="s">
        <v>209</v>
      </c>
    </row>
    <row r="11" spans="2:18" ht="24.95" customHeight="1" x14ac:dyDescent="0.2">
      <c r="B11" s="53">
        <f>IF(D11&lt;&gt;"",SUBTOTAL(3,$D$7:D11),"")</f>
        <v>5</v>
      </c>
      <c r="C11" s="56">
        <v>476058823</v>
      </c>
      <c r="D11" s="57" t="s">
        <v>133</v>
      </c>
      <c r="E11" s="56">
        <v>31107131205454</v>
      </c>
      <c r="F11" s="88"/>
      <c r="G11" s="45">
        <f t="shared" si="3"/>
        <v>40737</v>
      </c>
      <c r="H11" s="46">
        <f t="shared" si="4"/>
        <v>18</v>
      </c>
      <c r="I11" s="46">
        <f t="shared" si="5"/>
        <v>2</v>
      </c>
      <c r="J11" s="47">
        <f t="shared" si="6"/>
        <v>12</v>
      </c>
      <c r="K11" s="38" t="e">
        <f t="shared" ca="1" si="0"/>
        <v>#NAME?</v>
      </c>
      <c r="L11" s="39" t="str">
        <f t="shared" si="1"/>
        <v/>
      </c>
      <c r="M11" s="40" t="str">
        <f t="shared" si="2"/>
        <v/>
      </c>
      <c r="O11" s="96" t="s">
        <v>210</v>
      </c>
    </row>
    <row r="12" spans="2:18" ht="24.95" customHeight="1" x14ac:dyDescent="0.2">
      <c r="B12" s="54">
        <f>IF(D12&lt;&gt;"",SUBTOTAL(3,$D$7:D12),"")</f>
        <v>6</v>
      </c>
      <c r="C12" s="56">
        <v>469053853</v>
      </c>
      <c r="D12" s="57" t="s">
        <v>134</v>
      </c>
      <c r="E12" s="56">
        <v>31010241200519</v>
      </c>
      <c r="F12" s="88"/>
      <c r="G12" s="45">
        <f t="shared" si="3"/>
        <v>40475</v>
      </c>
      <c r="H12" s="46">
        <f t="shared" si="4"/>
        <v>7</v>
      </c>
      <c r="I12" s="46">
        <f t="shared" si="5"/>
        <v>11</v>
      </c>
      <c r="J12" s="47">
        <f t="shared" si="6"/>
        <v>12</v>
      </c>
      <c r="K12" s="38" t="e">
        <f t="shared" ca="1" si="0"/>
        <v>#NAME?</v>
      </c>
      <c r="L12" s="39" t="str">
        <f t="shared" si="1"/>
        <v/>
      </c>
      <c r="M12" s="40" t="str">
        <f t="shared" si="2"/>
        <v/>
      </c>
      <c r="O12" s="96" t="s">
        <v>211</v>
      </c>
    </row>
    <row r="13" spans="2:18" ht="24.95" customHeight="1" x14ac:dyDescent="0.2">
      <c r="B13" s="55">
        <f>IF(D13&lt;&gt;"",SUBTOTAL(3,$D$7:D13),"")</f>
        <v>7</v>
      </c>
      <c r="C13" s="56">
        <v>476026319</v>
      </c>
      <c r="D13" s="57" t="s">
        <v>135</v>
      </c>
      <c r="E13" s="56">
        <v>31103011202472</v>
      </c>
      <c r="F13" s="90"/>
      <c r="G13" s="45">
        <f t="shared" si="3"/>
        <v>40603</v>
      </c>
      <c r="H13" s="46">
        <f t="shared" si="4"/>
        <v>0</v>
      </c>
      <c r="I13" s="46">
        <f t="shared" si="5"/>
        <v>7</v>
      </c>
      <c r="J13" s="47">
        <f t="shared" si="6"/>
        <v>12</v>
      </c>
      <c r="K13" s="38" t="e">
        <f t="shared" ca="1" si="0"/>
        <v>#NAME?</v>
      </c>
      <c r="L13" s="39" t="str">
        <f t="shared" si="1"/>
        <v/>
      </c>
      <c r="M13" s="40" t="str">
        <f t="shared" si="2"/>
        <v/>
      </c>
      <c r="O13" s="96" t="s">
        <v>212</v>
      </c>
    </row>
    <row r="14" spans="2:18" ht="24.95" customHeight="1" x14ac:dyDescent="0.2">
      <c r="B14" s="59">
        <f>IF(D14&lt;&gt;"",SUBTOTAL(3,$D$7:D14),"")</f>
        <v>8</v>
      </c>
      <c r="C14" s="56">
        <v>476030088</v>
      </c>
      <c r="D14" s="57" t="s">
        <v>136</v>
      </c>
      <c r="E14" s="56">
        <v>31102081200934</v>
      </c>
      <c r="F14" s="88"/>
      <c r="G14" s="45">
        <f t="shared" si="3"/>
        <v>40582</v>
      </c>
      <c r="H14" s="46">
        <f t="shared" si="4"/>
        <v>23</v>
      </c>
      <c r="I14" s="46">
        <f t="shared" si="5"/>
        <v>7</v>
      </c>
      <c r="J14" s="47">
        <f t="shared" si="6"/>
        <v>12</v>
      </c>
      <c r="K14" s="38" t="e">
        <f t="shared" ca="1" si="0"/>
        <v>#NAME?</v>
      </c>
      <c r="L14" s="39" t="str">
        <f t="shared" si="1"/>
        <v/>
      </c>
      <c r="M14" s="40" t="str">
        <f t="shared" si="2"/>
        <v/>
      </c>
      <c r="O14" s="96" t="s">
        <v>213</v>
      </c>
    </row>
    <row r="15" spans="2:18" ht="24.95" customHeight="1" x14ac:dyDescent="0.2">
      <c r="B15" s="59">
        <f>IF(D15&lt;&gt;"",SUBTOTAL(3,$D$7:D15),"")</f>
        <v>9</v>
      </c>
      <c r="C15" s="49">
        <v>475675805</v>
      </c>
      <c r="D15" s="52" t="s">
        <v>137</v>
      </c>
      <c r="E15" s="49">
        <v>31104171201754</v>
      </c>
      <c r="F15" s="88"/>
      <c r="G15" s="45">
        <f t="shared" si="3"/>
        <v>40650</v>
      </c>
      <c r="H15" s="46">
        <f t="shared" si="4"/>
        <v>14</v>
      </c>
      <c r="I15" s="46">
        <f t="shared" si="5"/>
        <v>5</v>
      </c>
      <c r="J15" s="47">
        <f t="shared" si="6"/>
        <v>12</v>
      </c>
      <c r="K15" s="38" t="e">
        <f t="shared" ca="1" si="0"/>
        <v>#NAME?</v>
      </c>
      <c r="L15" s="39" t="str">
        <f t="shared" si="1"/>
        <v/>
      </c>
      <c r="M15" s="40" t="str">
        <f t="shared" si="2"/>
        <v/>
      </c>
      <c r="O15" s="96" t="s">
        <v>214</v>
      </c>
    </row>
    <row r="16" spans="2:18" ht="24.95" customHeight="1" x14ac:dyDescent="0.2">
      <c r="B16" s="59">
        <f>IF(D16&lt;&gt;"",SUBTOTAL(3,$D$7:D16),"")</f>
        <v>10</v>
      </c>
      <c r="C16" s="63">
        <v>476030010</v>
      </c>
      <c r="D16" s="43" t="s">
        <v>138</v>
      </c>
      <c r="E16" s="42">
        <v>31012201200411</v>
      </c>
      <c r="F16" s="90"/>
      <c r="G16" s="45">
        <f t="shared" si="3"/>
        <v>40532</v>
      </c>
      <c r="H16" s="46">
        <f t="shared" si="4"/>
        <v>11</v>
      </c>
      <c r="I16" s="46">
        <f t="shared" si="5"/>
        <v>9</v>
      </c>
      <c r="J16" s="47">
        <f t="shared" si="6"/>
        <v>12</v>
      </c>
      <c r="K16" s="38" t="e">
        <f t="shared" ca="1" si="0"/>
        <v>#NAME?</v>
      </c>
      <c r="L16" s="39" t="str">
        <f t="shared" si="1"/>
        <v/>
      </c>
      <c r="M16" s="40" t="str">
        <f t="shared" si="2"/>
        <v/>
      </c>
    </row>
    <row r="17" spans="2:13" ht="24.95" customHeight="1" x14ac:dyDescent="0.2">
      <c r="B17" s="59">
        <f>IF(D17&lt;&gt;"",SUBTOTAL(3,$D$7:D17),"")</f>
        <v>11</v>
      </c>
      <c r="C17" s="49">
        <v>475675507</v>
      </c>
      <c r="D17" s="52" t="s">
        <v>139</v>
      </c>
      <c r="E17" s="49">
        <v>31011201207851</v>
      </c>
      <c r="F17" s="88"/>
      <c r="G17" s="45">
        <f t="shared" si="3"/>
        <v>40502</v>
      </c>
      <c r="H17" s="46">
        <f t="shared" si="4"/>
        <v>11</v>
      </c>
      <c r="I17" s="46">
        <f t="shared" si="5"/>
        <v>10</v>
      </c>
      <c r="J17" s="47">
        <f t="shared" si="6"/>
        <v>12</v>
      </c>
      <c r="K17" s="38" t="e">
        <f t="shared" ca="1" si="0"/>
        <v>#NAME?</v>
      </c>
      <c r="L17" s="39" t="str">
        <f t="shared" si="1"/>
        <v/>
      </c>
      <c r="M17" s="40" t="str">
        <f t="shared" si="2"/>
        <v/>
      </c>
    </row>
    <row r="18" spans="2:13" ht="24.95" customHeight="1" x14ac:dyDescent="0.2">
      <c r="B18" s="59">
        <f>IF(D18&lt;&gt;"",SUBTOTAL(3,$D$7:D18),"")</f>
        <v>12</v>
      </c>
      <c r="C18" s="42">
        <v>475700211</v>
      </c>
      <c r="D18" s="43" t="s">
        <v>140</v>
      </c>
      <c r="E18" s="42">
        <v>31109031205573</v>
      </c>
      <c r="F18" s="90"/>
      <c r="G18" s="45">
        <f t="shared" si="3"/>
        <v>40789</v>
      </c>
      <c r="H18" s="46">
        <f t="shared" si="4"/>
        <v>28</v>
      </c>
      <c r="I18" s="46">
        <f t="shared" si="5"/>
        <v>0</v>
      </c>
      <c r="J18" s="47">
        <f t="shared" si="6"/>
        <v>12</v>
      </c>
      <c r="K18" s="38" t="e">
        <f t="shared" ca="1" si="0"/>
        <v>#NAME?</v>
      </c>
      <c r="L18" s="39" t="str">
        <f t="shared" si="1"/>
        <v/>
      </c>
      <c r="M18" s="40" t="str">
        <f t="shared" si="2"/>
        <v/>
      </c>
    </row>
    <row r="19" spans="2:13" ht="24.95" customHeight="1" x14ac:dyDescent="0.2">
      <c r="B19" s="59">
        <f>IF(D19&lt;&gt;"",SUBTOTAL(3,$D$7:D19),"")</f>
        <v>13</v>
      </c>
      <c r="C19" s="49">
        <v>476024879</v>
      </c>
      <c r="D19" s="52" t="s">
        <v>141</v>
      </c>
      <c r="E19" s="49">
        <v>31110011243795</v>
      </c>
      <c r="F19" s="88"/>
      <c r="G19" s="45">
        <f t="shared" si="3"/>
        <v>40817</v>
      </c>
      <c r="H19" s="46">
        <f t="shared" si="4"/>
        <v>0</v>
      </c>
      <c r="I19" s="46">
        <f t="shared" si="5"/>
        <v>0</v>
      </c>
      <c r="J19" s="47">
        <f t="shared" si="6"/>
        <v>12</v>
      </c>
      <c r="K19" s="38" t="e">
        <f t="shared" ca="1" si="0"/>
        <v>#NAME?</v>
      </c>
      <c r="L19" s="39" t="str">
        <f t="shared" si="1"/>
        <v/>
      </c>
      <c r="M19" s="40" t="str">
        <f t="shared" si="2"/>
        <v/>
      </c>
    </row>
    <row r="20" spans="2:13" ht="24.95" customHeight="1" x14ac:dyDescent="0.2">
      <c r="B20" s="59">
        <f>IF(D20&lt;&gt;"",SUBTOTAL(3,$D$7:D20),"")</f>
        <v>14</v>
      </c>
      <c r="C20" s="49">
        <v>486505967</v>
      </c>
      <c r="D20" s="52" t="s">
        <v>142</v>
      </c>
      <c r="E20" s="49">
        <v>31203011202094</v>
      </c>
      <c r="F20" s="90"/>
      <c r="G20" s="45">
        <f t="shared" si="3"/>
        <v>40969</v>
      </c>
      <c r="H20" s="46">
        <f t="shared" si="4"/>
        <v>0</v>
      </c>
      <c r="I20" s="46">
        <f t="shared" si="5"/>
        <v>7</v>
      </c>
      <c r="J20" s="47">
        <f t="shared" si="6"/>
        <v>11</v>
      </c>
      <c r="K20" s="38" t="e">
        <f t="shared" ca="1" si="0"/>
        <v>#NAME?</v>
      </c>
      <c r="L20" s="39" t="str">
        <f t="shared" si="1"/>
        <v/>
      </c>
      <c r="M20" s="40" t="str">
        <f t="shared" si="2"/>
        <v/>
      </c>
    </row>
    <row r="21" spans="2:13" ht="24.95" customHeight="1" x14ac:dyDescent="0.2">
      <c r="B21" s="59">
        <f>IF(D21&lt;&gt;"",SUBTOTAL(3,$D$7:D21),"")</f>
        <v>15</v>
      </c>
      <c r="C21" s="56">
        <v>476025786</v>
      </c>
      <c r="D21" s="57" t="s">
        <v>143</v>
      </c>
      <c r="E21" s="56">
        <v>31104021201837</v>
      </c>
      <c r="F21" s="88"/>
      <c r="G21" s="45">
        <f t="shared" si="3"/>
        <v>40635</v>
      </c>
      <c r="H21" s="46">
        <f t="shared" si="4"/>
        <v>29</v>
      </c>
      <c r="I21" s="46">
        <f t="shared" si="5"/>
        <v>5</v>
      </c>
      <c r="J21" s="47">
        <f t="shared" si="6"/>
        <v>12</v>
      </c>
      <c r="K21" s="38" t="e">
        <f t="shared" ca="1" si="0"/>
        <v>#NAME?</v>
      </c>
      <c r="L21" s="39" t="str">
        <f t="shared" si="1"/>
        <v/>
      </c>
      <c r="M21" s="40" t="str">
        <f t="shared" si="2"/>
        <v/>
      </c>
    </row>
    <row r="22" spans="2:13" ht="24.95" customHeight="1" x14ac:dyDescent="0.2">
      <c r="B22" s="59">
        <f>IF(D22&lt;&gt;"",SUBTOTAL(3,$D$7:D22),"")</f>
        <v>16</v>
      </c>
      <c r="C22" s="60">
        <v>469064431</v>
      </c>
      <c r="D22" s="52" t="s">
        <v>50</v>
      </c>
      <c r="E22" s="49">
        <v>31103111201384</v>
      </c>
      <c r="F22" s="90"/>
      <c r="G22" s="45">
        <f t="shared" si="3"/>
        <v>40613</v>
      </c>
      <c r="H22" s="46">
        <f t="shared" si="4"/>
        <v>20</v>
      </c>
      <c r="I22" s="46">
        <f t="shared" si="5"/>
        <v>6</v>
      </c>
      <c r="J22" s="47">
        <f t="shared" si="6"/>
        <v>12</v>
      </c>
      <c r="K22" s="38" t="e">
        <f t="shared" ca="1" si="0"/>
        <v>#NAME?</v>
      </c>
      <c r="L22" s="39" t="str">
        <f t="shared" si="1"/>
        <v/>
      </c>
      <c r="M22" s="40" t="str">
        <f t="shared" si="2"/>
        <v/>
      </c>
    </row>
    <row r="23" spans="2:13" ht="24.95" customHeight="1" x14ac:dyDescent="0.2">
      <c r="B23" s="59">
        <f>IF(D23&lt;&gt;"",SUBTOTAL(3,$D$7:D23),"")</f>
        <v>17</v>
      </c>
      <c r="C23" s="42">
        <v>475985180</v>
      </c>
      <c r="D23" s="43" t="s">
        <v>51</v>
      </c>
      <c r="E23" s="42">
        <v>31110011229466</v>
      </c>
      <c r="F23" s="88"/>
      <c r="G23" s="45">
        <f t="shared" si="3"/>
        <v>40817</v>
      </c>
      <c r="H23" s="46">
        <f t="shared" si="4"/>
        <v>0</v>
      </c>
      <c r="I23" s="46">
        <f t="shared" si="5"/>
        <v>0</v>
      </c>
      <c r="J23" s="47">
        <f t="shared" si="6"/>
        <v>12</v>
      </c>
      <c r="K23" s="38" t="e">
        <f t="shared" ca="1" si="0"/>
        <v>#NAME?</v>
      </c>
      <c r="L23" s="39" t="str">
        <f t="shared" si="1"/>
        <v/>
      </c>
      <c r="M23" s="40" t="str">
        <f t="shared" si="2"/>
        <v/>
      </c>
    </row>
    <row r="24" spans="2:13" ht="24.95" customHeight="1" x14ac:dyDescent="0.2">
      <c r="B24" s="59">
        <f>IF(D24&lt;&gt;"",SUBTOTAL(3,$D$7:D24),"")</f>
        <v>18</v>
      </c>
      <c r="C24" s="49">
        <v>476015593</v>
      </c>
      <c r="D24" s="50" t="s">
        <v>52</v>
      </c>
      <c r="E24" s="49">
        <v>31104011206407</v>
      </c>
      <c r="F24" s="90"/>
      <c r="G24" s="45">
        <f t="shared" si="3"/>
        <v>40634</v>
      </c>
      <c r="H24" s="46">
        <f t="shared" si="4"/>
        <v>0</v>
      </c>
      <c r="I24" s="46">
        <f t="shared" si="5"/>
        <v>6</v>
      </c>
      <c r="J24" s="47">
        <f t="shared" si="6"/>
        <v>12</v>
      </c>
      <c r="K24" s="38" t="e">
        <f t="shared" ca="1" si="0"/>
        <v>#NAME?</v>
      </c>
      <c r="L24" s="39" t="str">
        <f t="shared" si="1"/>
        <v/>
      </c>
      <c r="M24" s="40" t="str">
        <f t="shared" si="2"/>
        <v/>
      </c>
    </row>
    <row r="25" spans="2:13" ht="24.95" customHeight="1" x14ac:dyDescent="0.2">
      <c r="B25" s="59">
        <f>IF(D25&lt;&gt;"",SUBTOTAL(3,$D$7:D25),"")</f>
        <v>19</v>
      </c>
      <c r="C25" s="49">
        <v>475986237</v>
      </c>
      <c r="D25" s="52" t="s">
        <v>53</v>
      </c>
      <c r="E25" s="49">
        <v>31012011200687</v>
      </c>
      <c r="F25" s="90"/>
      <c r="G25" s="45">
        <f t="shared" si="3"/>
        <v>40513</v>
      </c>
      <c r="H25" s="46">
        <f t="shared" si="4"/>
        <v>0</v>
      </c>
      <c r="I25" s="46">
        <f t="shared" si="5"/>
        <v>10</v>
      </c>
      <c r="J25" s="47">
        <f t="shared" si="6"/>
        <v>12</v>
      </c>
      <c r="K25" s="38" t="e">
        <f t="shared" ca="1" si="0"/>
        <v>#NAME?</v>
      </c>
      <c r="L25" s="39" t="str">
        <f t="shared" si="1"/>
        <v/>
      </c>
      <c r="M25" s="40" t="str">
        <f t="shared" si="2"/>
        <v/>
      </c>
    </row>
    <row r="26" spans="2:13" ht="24.95" customHeight="1" x14ac:dyDescent="0.2">
      <c r="B26" s="59">
        <f>IF(D26&lt;&gt;"",SUBTOTAL(3,$D$7:D26),"")</f>
        <v>20</v>
      </c>
      <c r="C26" s="49">
        <v>472354212</v>
      </c>
      <c r="D26" s="50" t="s">
        <v>54</v>
      </c>
      <c r="E26" s="49">
        <v>31109101202682</v>
      </c>
      <c r="F26" s="88"/>
      <c r="G26" s="45">
        <f t="shared" si="3"/>
        <v>40796</v>
      </c>
      <c r="H26" s="46">
        <f t="shared" si="4"/>
        <v>21</v>
      </c>
      <c r="I26" s="46">
        <f t="shared" si="5"/>
        <v>0</v>
      </c>
      <c r="J26" s="47">
        <f t="shared" si="6"/>
        <v>12</v>
      </c>
      <c r="K26" s="38" t="e">
        <f t="shared" ca="1" si="0"/>
        <v>#NAME?</v>
      </c>
      <c r="L26" s="39" t="str">
        <f t="shared" si="1"/>
        <v/>
      </c>
      <c r="M26" s="40" t="str">
        <f t="shared" si="2"/>
        <v/>
      </c>
    </row>
    <row r="27" spans="2:13" ht="24.95" customHeight="1" x14ac:dyDescent="0.2">
      <c r="B27" s="59">
        <f>IF(D27&lt;&gt;"",SUBTOTAL(3,$D$7:D27),"")</f>
        <v>21</v>
      </c>
      <c r="C27" s="42">
        <v>476022998</v>
      </c>
      <c r="D27" s="43" t="s">
        <v>144</v>
      </c>
      <c r="E27" s="42">
        <v>31108061201991</v>
      </c>
      <c r="F27" s="88"/>
      <c r="G27" s="45">
        <f t="shared" si="3"/>
        <v>40761</v>
      </c>
      <c r="H27" s="46">
        <f t="shared" si="4"/>
        <v>25</v>
      </c>
      <c r="I27" s="46">
        <f t="shared" si="5"/>
        <v>1</v>
      </c>
      <c r="J27" s="47">
        <f t="shared" si="6"/>
        <v>12</v>
      </c>
      <c r="K27" s="38" t="e">
        <f t="shared" ca="1" si="0"/>
        <v>#NAME?</v>
      </c>
      <c r="L27" s="39" t="str">
        <f t="shared" si="1"/>
        <v/>
      </c>
      <c r="M27" s="40" t="str">
        <f t="shared" si="2"/>
        <v/>
      </c>
    </row>
    <row r="28" spans="2:13" ht="24.95" customHeight="1" x14ac:dyDescent="0.2">
      <c r="B28" s="59">
        <f>IF(D28&lt;&gt;"",SUBTOTAL(3,$D$7:D28),"")</f>
        <v>22</v>
      </c>
      <c r="C28" s="60">
        <v>476026399</v>
      </c>
      <c r="D28" s="52" t="s">
        <v>145</v>
      </c>
      <c r="E28" s="49">
        <v>31108171205178</v>
      </c>
      <c r="F28" s="90"/>
      <c r="G28" s="45">
        <f t="shared" si="3"/>
        <v>40772</v>
      </c>
      <c r="H28" s="46">
        <f t="shared" si="4"/>
        <v>14</v>
      </c>
      <c r="I28" s="46">
        <f t="shared" si="5"/>
        <v>1</v>
      </c>
      <c r="J28" s="47">
        <f t="shared" si="6"/>
        <v>12</v>
      </c>
      <c r="K28" s="38" t="e">
        <f t="shared" ca="1" si="0"/>
        <v>#NAME?</v>
      </c>
      <c r="L28" s="39" t="str">
        <f t="shared" si="1"/>
        <v/>
      </c>
      <c r="M28" s="40" t="str">
        <f t="shared" si="2"/>
        <v/>
      </c>
    </row>
    <row r="29" spans="2:13" ht="24.95" customHeight="1" x14ac:dyDescent="0.2">
      <c r="B29" s="59">
        <f>IF(D29&lt;&gt;"",SUBTOTAL(3,$D$7:D29),"")</f>
        <v>23</v>
      </c>
      <c r="C29" s="60">
        <v>476025093</v>
      </c>
      <c r="D29" s="52" t="s">
        <v>146</v>
      </c>
      <c r="E29" s="49">
        <v>31106251200352</v>
      </c>
      <c r="F29" s="88"/>
      <c r="G29" s="45">
        <f t="shared" si="3"/>
        <v>40719</v>
      </c>
      <c r="H29" s="46">
        <f t="shared" si="4"/>
        <v>6</v>
      </c>
      <c r="I29" s="46">
        <f t="shared" si="5"/>
        <v>3</v>
      </c>
      <c r="J29" s="47">
        <f t="shared" si="6"/>
        <v>12</v>
      </c>
      <c r="K29" s="38" t="e">
        <f t="shared" ca="1" si="0"/>
        <v>#NAME?</v>
      </c>
      <c r="L29" s="39" t="str">
        <f t="shared" si="1"/>
        <v/>
      </c>
      <c r="M29" s="40" t="str">
        <f t="shared" si="2"/>
        <v/>
      </c>
    </row>
    <row r="30" spans="2:13" ht="24.95" customHeight="1" x14ac:dyDescent="0.2">
      <c r="B30" s="59">
        <f>IF(D30&lt;&gt;"",SUBTOTAL(3,$D$7:D30),"")</f>
        <v>24</v>
      </c>
      <c r="C30" s="49">
        <v>469064374</v>
      </c>
      <c r="D30" s="50" t="s">
        <v>55</v>
      </c>
      <c r="E30" s="49">
        <v>31103131203006</v>
      </c>
      <c r="F30" s="88"/>
      <c r="G30" s="45">
        <f t="shared" si="3"/>
        <v>40615</v>
      </c>
      <c r="H30" s="46">
        <f t="shared" si="4"/>
        <v>18</v>
      </c>
      <c r="I30" s="46">
        <f t="shared" si="5"/>
        <v>6</v>
      </c>
      <c r="J30" s="47">
        <f t="shared" si="6"/>
        <v>12</v>
      </c>
      <c r="K30" s="38" t="e">
        <f t="shared" ca="1" si="0"/>
        <v>#NAME?</v>
      </c>
      <c r="L30" s="39" t="str">
        <f t="shared" si="1"/>
        <v/>
      </c>
      <c r="M30" s="40" t="str">
        <f t="shared" si="2"/>
        <v/>
      </c>
    </row>
    <row r="31" spans="2:13" ht="24.95" customHeight="1" x14ac:dyDescent="0.2">
      <c r="B31" s="59">
        <f>IF(D31&lt;&gt;"",SUBTOTAL(3,$D$7:D31),"")</f>
        <v>25</v>
      </c>
      <c r="C31" s="56">
        <v>476030718</v>
      </c>
      <c r="D31" s="57" t="s">
        <v>56</v>
      </c>
      <c r="E31" s="56">
        <v>31110011208108</v>
      </c>
      <c r="F31" s="90"/>
      <c r="G31" s="45">
        <f t="shared" si="3"/>
        <v>40817</v>
      </c>
      <c r="H31" s="46">
        <f t="shared" si="4"/>
        <v>0</v>
      </c>
      <c r="I31" s="46">
        <f t="shared" si="5"/>
        <v>0</v>
      </c>
      <c r="J31" s="47">
        <f t="shared" si="6"/>
        <v>12</v>
      </c>
      <c r="K31" s="38" t="e">
        <f t="shared" ca="1" si="0"/>
        <v>#NAME?</v>
      </c>
      <c r="L31" s="39" t="str">
        <f t="shared" si="1"/>
        <v/>
      </c>
      <c r="M31" s="40" t="str">
        <f t="shared" si="2"/>
        <v/>
      </c>
    </row>
    <row r="32" spans="2:13" ht="24.95" customHeight="1" x14ac:dyDescent="0.2">
      <c r="B32" s="59">
        <f>IF(D32&lt;&gt;"",SUBTOTAL(3,$D$7:D32),"")</f>
        <v>26</v>
      </c>
      <c r="C32" s="49">
        <v>476025607</v>
      </c>
      <c r="D32" s="52" t="s">
        <v>147</v>
      </c>
      <c r="E32" s="49">
        <v>31104151201812</v>
      </c>
      <c r="F32" s="88"/>
      <c r="G32" s="45">
        <f t="shared" si="3"/>
        <v>40648</v>
      </c>
      <c r="H32" s="46">
        <f t="shared" si="4"/>
        <v>16</v>
      </c>
      <c r="I32" s="46">
        <f t="shared" si="5"/>
        <v>5</v>
      </c>
      <c r="J32" s="47">
        <f t="shared" si="6"/>
        <v>12</v>
      </c>
      <c r="K32" s="38" t="e">
        <f t="shared" ca="1" si="0"/>
        <v>#NAME?</v>
      </c>
      <c r="L32" s="39" t="str">
        <f t="shared" si="1"/>
        <v/>
      </c>
      <c r="M32" s="40" t="str">
        <f t="shared" si="2"/>
        <v/>
      </c>
    </row>
    <row r="33" spans="2:13" ht="24.95" customHeight="1" x14ac:dyDescent="0.2">
      <c r="B33" s="59">
        <f>IF(D33&lt;&gt;"",SUBTOTAL(3,$D$7:D33),"")</f>
        <v>27</v>
      </c>
      <c r="C33" s="49">
        <v>474674692</v>
      </c>
      <c r="D33" s="50" t="s">
        <v>57</v>
      </c>
      <c r="E33" s="49">
        <v>31109061303189</v>
      </c>
      <c r="F33" s="88"/>
      <c r="G33" s="45">
        <f t="shared" si="3"/>
        <v>40792</v>
      </c>
      <c r="H33" s="46">
        <f t="shared" si="4"/>
        <v>25</v>
      </c>
      <c r="I33" s="46">
        <f t="shared" si="5"/>
        <v>0</v>
      </c>
      <c r="J33" s="47">
        <f t="shared" si="6"/>
        <v>12</v>
      </c>
      <c r="K33" s="38" t="e">
        <f t="shared" ca="1" si="0"/>
        <v>#NAME?</v>
      </c>
      <c r="L33" s="39" t="str">
        <f t="shared" si="1"/>
        <v/>
      </c>
      <c r="M33" s="40" t="str">
        <f t="shared" si="2"/>
        <v/>
      </c>
    </row>
    <row r="34" spans="2:13" ht="24.95" customHeight="1" x14ac:dyDescent="0.2">
      <c r="B34" s="59">
        <f>IF(D34&lt;&gt;"",SUBTOTAL(3,$D$7:D34),"")</f>
        <v>28</v>
      </c>
      <c r="C34" s="49">
        <v>476030684</v>
      </c>
      <c r="D34" s="52" t="s">
        <v>58</v>
      </c>
      <c r="E34" s="49">
        <v>31107231206024</v>
      </c>
      <c r="F34" s="88"/>
      <c r="G34" s="45">
        <f t="shared" si="3"/>
        <v>40747</v>
      </c>
      <c r="H34" s="46">
        <f t="shared" si="4"/>
        <v>8</v>
      </c>
      <c r="I34" s="46">
        <f t="shared" si="5"/>
        <v>2</v>
      </c>
      <c r="J34" s="47">
        <f t="shared" si="6"/>
        <v>12</v>
      </c>
      <c r="K34" s="38" t="e">
        <f t="shared" ca="1" si="0"/>
        <v>#NAME?</v>
      </c>
      <c r="L34" s="39" t="str">
        <f t="shared" si="1"/>
        <v/>
      </c>
      <c r="M34" s="40" t="str">
        <f t="shared" si="2"/>
        <v/>
      </c>
    </row>
    <row r="35" spans="2:13" ht="24.95" customHeight="1" x14ac:dyDescent="0.2">
      <c r="B35" s="59">
        <f>IF(D35&lt;&gt;"",SUBTOTAL(3,$D$7:D35),"")</f>
        <v>29</v>
      </c>
      <c r="C35" s="56">
        <v>476030520</v>
      </c>
      <c r="D35" s="57" t="s">
        <v>59</v>
      </c>
      <c r="E35" s="56">
        <v>31106111204102</v>
      </c>
      <c r="F35" s="88"/>
      <c r="G35" s="45">
        <f t="shared" si="3"/>
        <v>40705</v>
      </c>
      <c r="H35" s="46">
        <f t="shared" si="4"/>
        <v>20</v>
      </c>
      <c r="I35" s="46">
        <f t="shared" si="5"/>
        <v>3</v>
      </c>
      <c r="J35" s="47">
        <f t="shared" si="6"/>
        <v>12</v>
      </c>
      <c r="K35" s="38" t="e">
        <f t="shared" ca="1" si="0"/>
        <v>#NAME?</v>
      </c>
      <c r="L35" s="39" t="str">
        <f t="shared" si="1"/>
        <v/>
      </c>
      <c r="M35" s="40" t="str">
        <f t="shared" si="2"/>
        <v/>
      </c>
    </row>
    <row r="36" spans="2:13" ht="24.95" customHeight="1" x14ac:dyDescent="0.2">
      <c r="B36" s="59">
        <f>IF(D36&lt;&gt;"",SUBTOTAL(3,$D$7:D36),"")</f>
        <v>30</v>
      </c>
      <c r="C36" s="49">
        <v>476031570</v>
      </c>
      <c r="D36" s="52" t="s">
        <v>60</v>
      </c>
      <c r="E36" s="49">
        <v>31107071201047</v>
      </c>
      <c r="F36" s="88"/>
      <c r="G36" s="45">
        <f t="shared" si="3"/>
        <v>40731</v>
      </c>
      <c r="H36" s="46">
        <f t="shared" si="4"/>
        <v>24</v>
      </c>
      <c r="I36" s="46">
        <f t="shared" si="5"/>
        <v>2</v>
      </c>
      <c r="J36" s="47">
        <f t="shared" si="6"/>
        <v>12</v>
      </c>
      <c r="K36" s="38" t="e">
        <f t="shared" ca="1" si="0"/>
        <v>#NAME?</v>
      </c>
      <c r="L36" s="39" t="str">
        <f t="shared" si="1"/>
        <v/>
      </c>
      <c r="M36" s="40" t="str">
        <f t="shared" si="2"/>
        <v/>
      </c>
    </row>
    <row r="37" spans="2:13" ht="24.95" customHeight="1" x14ac:dyDescent="0.2">
      <c r="B37" s="59">
        <f>IF(D37&lt;&gt;"",SUBTOTAL(3,$D$7:D37),"")</f>
        <v>31</v>
      </c>
      <c r="C37" s="56">
        <v>476030566</v>
      </c>
      <c r="D37" s="57" t="s">
        <v>61</v>
      </c>
      <c r="E37" s="56">
        <v>31012151202485</v>
      </c>
      <c r="F37" s="88"/>
      <c r="G37" s="45">
        <f t="shared" si="3"/>
        <v>40527</v>
      </c>
      <c r="H37" s="46">
        <f t="shared" si="4"/>
        <v>16</v>
      </c>
      <c r="I37" s="46">
        <f t="shared" si="5"/>
        <v>9</v>
      </c>
      <c r="J37" s="47">
        <f t="shared" si="6"/>
        <v>12</v>
      </c>
      <c r="K37" s="38" t="e">
        <f t="shared" ca="1" si="0"/>
        <v>#NAME?</v>
      </c>
      <c r="L37" s="39" t="str">
        <f t="shared" si="1"/>
        <v/>
      </c>
      <c r="M37" s="40" t="str">
        <f t="shared" si="2"/>
        <v/>
      </c>
    </row>
    <row r="38" spans="2:13" ht="24.95" customHeight="1" x14ac:dyDescent="0.2">
      <c r="B38" s="59">
        <f>IF(D38&lt;&gt;"",SUBTOTAL(3,$D$7:D38),"")</f>
        <v>32</v>
      </c>
      <c r="C38" s="49">
        <v>476021592</v>
      </c>
      <c r="D38" s="52" t="s">
        <v>62</v>
      </c>
      <c r="E38" s="49">
        <v>31109011210848</v>
      </c>
      <c r="F38" s="88"/>
      <c r="G38" s="45">
        <f t="shared" si="3"/>
        <v>40787</v>
      </c>
      <c r="H38" s="46">
        <f t="shared" si="4"/>
        <v>0</v>
      </c>
      <c r="I38" s="46">
        <f t="shared" si="5"/>
        <v>1</v>
      </c>
      <c r="J38" s="47">
        <f t="shared" si="6"/>
        <v>12</v>
      </c>
      <c r="K38" s="38" t="e">
        <f t="shared" ca="1" si="0"/>
        <v>#NAME?</v>
      </c>
      <c r="L38" s="39" t="str">
        <f t="shared" si="1"/>
        <v/>
      </c>
      <c r="M38" s="40" t="str">
        <f t="shared" si="2"/>
        <v/>
      </c>
    </row>
    <row r="39" spans="2:13" ht="24.95" customHeight="1" x14ac:dyDescent="0.2">
      <c r="B39" s="59">
        <f>IF(D39&lt;&gt;"",SUBTOTAL(3,$D$7:D39),"")</f>
        <v>33</v>
      </c>
      <c r="C39" s="56">
        <v>476025656</v>
      </c>
      <c r="D39" s="57" t="s">
        <v>148</v>
      </c>
      <c r="E39" s="56">
        <v>31109191204956</v>
      </c>
      <c r="F39" s="90"/>
      <c r="G39" s="45">
        <f t="shared" si="3"/>
        <v>40805</v>
      </c>
      <c r="H39" s="46">
        <f t="shared" si="4"/>
        <v>12</v>
      </c>
      <c r="I39" s="46">
        <f t="shared" si="5"/>
        <v>0</v>
      </c>
      <c r="J39" s="47">
        <f t="shared" si="6"/>
        <v>12</v>
      </c>
      <c r="K39" s="38" t="e">
        <f t="shared" ca="1" si="0"/>
        <v>#NAME?</v>
      </c>
      <c r="L39" s="39" t="str">
        <f t="shared" si="1"/>
        <v/>
      </c>
      <c r="M39" s="40" t="str">
        <f t="shared" si="2"/>
        <v/>
      </c>
    </row>
    <row r="40" spans="2:13" ht="24.95" customHeight="1" x14ac:dyDescent="0.2">
      <c r="B40" s="59">
        <f>IF(D40&lt;&gt;"",SUBTOTAL(3,$D$7:D40),"")</f>
        <v>34</v>
      </c>
      <c r="C40" s="56">
        <v>476025530</v>
      </c>
      <c r="D40" s="57" t="s">
        <v>63</v>
      </c>
      <c r="E40" s="56">
        <v>31107101201861</v>
      </c>
      <c r="F40" s="88"/>
      <c r="G40" s="45">
        <f t="shared" si="3"/>
        <v>40734</v>
      </c>
      <c r="H40" s="46">
        <f t="shared" si="4"/>
        <v>21</v>
      </c>
      <c r="I40" s="46">
        <f t="shared" si="5"/>
        <v>2</v>
      </c>
      <c r="J40" s="47">
        <f t="shared" si="6"/>
        <v>12</v>
      </c>
      <c r="K40" s="38" t="e">
        <f t="shared" ca="1" si="0"/>
        <v>#NAME?</v>
      </c>
      <c r="L40" s="39" t="str">
        <f t="shared" si="1"/>
        <v/>
      </c>
      <c r="M40" s="40" t="str">
        <f t="shared" si="2"/>
        <v/>
      </c>
    </row>
    <row r="41" spans="2:13" ht="24.95" customHeight="1" x14ac:dyDescent="0.2">
      <c r="B41" s="59">
        <f>IF(D41&lt;&gt;"",SUBTOTAL(3,$D$7:D41),"")</f>
        <v>35</v>
      </c>
      <c r="C41" s="49">
        <v>475675439</v>
      </c>
      <c r="D41" s="52" t="s">
        <v>64</v>
      </c>
      <c r="E41" s="49">
        <v>31110011229423</v>
      </c>
      <c r="F41" s="88"/>
      <c r="G41" s="45">
        <f t="shared" si="3"/>
        <v>40817</v>
      </c>
      <c r="H41" s="46">
        <f t="shared" si="4"/>
        <v>0</v>
      </c>
      <c r="I41" s="46">
        <f t="shared" si="5"/>
        <v>0</v>
      </c>
      <c r="J41" s="47">
        <f t="shared" si="6"/>
        <v>12</v>
      </c>
      <c r="K41" s="38" t="e">
        <f t="shared" ca="1" si="0"/>
        <v>#NAME?</v>
      </c>
      <c r="L41" s="39" t="str">
        <f t="shared" si="1"/>
        <v/>
      </c>
      <c r="M41" s="40" t="str">
        <f t="shared" si="2"/>
        <v/>
      </c>
    </row>
    <row r="42" spans="2:13" ht="24.95" customHeight="1" x14ac:dyDescent="0.2">
      <c r="B42" s="59">
        <f>IF(D42&lt;&gt;"",SUBTOTAL(3,$D$7:D42),"")</f>
        <v>36</v>
      </c>
      <c r="C42" s="56">
        <v>476022273</v>
      </c>
      <c r="D42" s="57" t="s">
        <v>65</v>
      </c>
      <c r="E42" s="56">
        <v>31110011229407</v>
      </c>
      <c r="F42" s="88"/>
      <c r="G42" s="45">
        <f t="shared" si="3"/>
        <v>40817</v>
      </c>
      <c r="H42" s="46">
        <f t="shared" si="4"/>
        <v>0</v>
      </c>
      <c r="I42" s="46">
        <f t="shared" si="5"/>
        <v>0</v>
      </c>
      <c r="J42" s="47">
        <f t="shared" si="6"/>
        <v>12</v>
      </c>
      <c r="K42" s="38" t="e">
        <f t="shared" ca="1" si="0"/>
        <v>#NAME?</v>
      </c>
      <c r="L42" s="39" t="str">
        <f t="shared" si="1"/>
        <v/>
      </c>
      <c r="M42" s="40" t="str">
        <f t="shared" si="2"/>
        <v/>
      </c>
    </row>
    <row r="43" spans="2:13" ht="24.95" customHeight="1" x14ac:dyDescent="0.2">
      <c r="B43" s="59">
        <f>IF(D43&lt;&gt;"",SUBTOTAL(3,$D$7:D43),"")</f>
        <v>37</v>
      </c>
      <c r="C43" s="49">
        <v>494166506</v>
      </c>
      <c r="D43" s="52" t="s">
        <v>66</v>
      </c>
      <c r="E43" s="49">
        <v>31107211205021</v>
      </c>
      <c r="F43" s="88"/>
      <c r="G43" s="45">
        <f t="shared" si="3"/>
        <v>40745</v>
      </c>
      <c r="H43" s="46">
        <f t="shared" si="4"/>
        <v>10</v>
      </c>
      <c r="I43" s="46">
        <f t="shared" si="5"/>
        <v>2</v>
      </c>
      <c r="J43" s="47">
        <f t="shared" si="6"/>
        <v>12</v>
      </c>
      <c r="K43" s="38" t="e">
        <f t="shared" ca="1" si="0"/>
        <v>#NAME?</v>
      </c>
      <c r="L43" s="39" t="str">
        <f t="shared" si="1"/>
        <v/>
      </c>
      <c r="M43" s="40" t="str">
        <f t="shared" si="2"/>
        <v/>
      </c>
    </row>
    <row r="44" spans="2:13" ht="24.95" customHeight="1" x14ac:dyDescent="0.2">
      <c r="B44" s="59">
        <f>IF(D44&lt;&gt;"",SUBTOTAL(3,$D$7:D44),"")</f>
        <v>38</v>
      </c>
      <c r="C44" s="56">
        <v>476031676</v>
      </c>
      <c r="D44" s="57" t="s">
        <v>67</v>
      </c>
      <c r="E44" s="56">
        <v>31106011209522</v>
      </c>
      <c r="F44" s="88"/>
      <c r="G44" s="45">
        <f t="shared" si="3"/>
        <v>40695</v>
      </c>
      <c r="H44" s="46">
        <f t="shared" si="4"/>
        <v>0</v>
      </c>
      <c r="I44" s="46">
        <f t="shared" si="5"/>
        <v>4</v>
      </c>
      <c r="J44" s="47">
        <f t="shared" si="6"/>
        <v>12</v>
      </c>
      <c r="K44" s="38" t="e">
        <f t="shared" ca="1" si="0"/>
        <v>#NAME?</v>
      </c>
      <c r="L44" s="39" t="str">
        <f t="shared" si="1"/>
        <v/>
      </c>
      <c r="M44" s="40" t="str">
        <f t="shared" si="2"/>
        <v/>
      </c>
    </row>
    <row r="45" spans="2:13" ht="24.95" customHeight="1" x14ac:dyDescent="0.2">
      <c r="B45" s="59">
        <f>IF(D45&lt;&gt;"",SUBTOTAL(3,$D$7:D45),"")</f>
        <v>39</v>
      </c>
      <c r="C45" s="49">
        <v>469053716</v>
      </c>
      <c r="D45" s="50" t="s">
        <v>149</v>
      </c>
      <c r="E45" s="49">
        <v>31011061203095</v>
      </c>
      <c r="F45" s="88"/>
      <c r="G45" s="45">
        <f t="shared" si="3"/>
        <v>40488</v>
      </c>
      <c r="H45" s="46">
        <f t="shared" si="4"/>
        <v>25</v>
      </c>
      <c r="I45" s="46">
        <f t="shared" si="5"/>
        <v>10</v>
      </c>
      <c r="J45" s="47">
        <f t="shared" si="6"/>
        <v>12</v>
      </c>
      <c r="K45" s="38" t="e">
        <f t="shared" ca="1" si="0"/>
        <v>#NAME?</v>
      </c>
      <c r="L45" s="39" t="str">
        <f t="shared" si="1"/>
        <v/>
      </c>
      <c r="M45" s="40" t="str">
        <f t="shared" si="2"/>
        <v/>
      </c>
    </row>
    <row r="46" spans="2:13" ht="24.95" customHeight="1" x14ac:dyDescent="0.2">
      <c r="B46" s="59">
        <f>IF(D46&lt;&gt;"",SUBTOTAL(3,$D$7:D46),"")</f>
        <v>40</v>
      </c>
      <c r="C46" s="60">
        <v>476024843</v>
      </c>
      <c r="D46" s="50" t="s">
        <v>150</v>
      </c>
      <c r="E46" s="49">
        <v>31108011204477</v>
      </c>
      <c r="F46" s="90"/>
      <c r="G46" s="45">
        <f t="shared" si="3"/>
        <v>40756</v>
      </c>
      <c r="H46" s="46">
        <f t="shared" si="4"/>
        <v>0</v>
      </c>
      <c r="I46" s="46">
        <f t="shared" si="5"/>
        <v>2</v>
      </c>
      <c r="J46" s="47">
        <f t="shared" si="6"/>
        <v>12</v>
      </c>
      <c r="K46" s="38" t="e">
        <f t="shared" ca="1" si="0"/>
        <v>#NAME?</v>
      </c>
      <c r="L46" s="39" t="str">
        <f t="shared" si="1"/>
        <v/>
      </c>
      <c r="M46" s="40" t="str">
        <f t="shared" si="2"/>
        <v/>
      </c>
    </row>
    <row r="47" spans="2:13" ht="24.95" customHeight="1" x14ac:dyDescent="0.2">
      <c r="B47" s="59">
        <f>IF(D47&lt;&gt;"",SUBTOTAL(3,$D$7:D47),"")</f>
        <v>41</v>
      </c>
      <c r="C47" s="49">
        <v>475675529</v>
      </c>
      <c r="D47" s="52" t="s">
        <v>151</v>
      </c>
      <c r="E47" s="49">
        <v>31011201201675</v>
      </c>
      <c r="F47" s="88"/>
      <c r="G47" s="45">
        <f t="shared" si="3"/>
        <v>40502</v>
      </c>
      <c r="H47" s="46">
        <f t="shared" si="4"/>
        <v>11</v>
      </c>
      <c r="I47" s="46">
        <f t="shared" si="5"/>
        <v>10</v>
      </c>
      <c r="J47" s="47">
        <f t="shared" si="6"/>
        <v>12</v>
      </c>
      <c r="K47" s="38" t="e">
        <f t="shared" ca="1" si="0"/>
        <v>#NAME?</v>
      </c>
      <c r="L47" s="39" t="str">
        <f t="shared" si="1"/>
        <v/>
      </c>
      <c r="M47" s="40" t="str">
        <f t="shared" si="2"/>
        <v/>
      </c>
    </row>
    <row r="48" spans="2:13" ht="24.95" customHeight="1" x14ac:dyDescent="0.2">
      <c r="B48" s="59">
        <f>IF(D48&lt;&gt;"",SUBTOTAL(3,$D$7:D48),"")</f>
        <v>42</v>
      </c>
      <c r="C48" s="49">
        <v>476022696</v>
      </c>
      <c r="D48" s="52" t="s">
        <v>152</v>
      </c>
      <c r="E48" s="49">
        <v>31106011209638</v>
      </c>
      <c r="F48" s="88"/>
      <c r="G48" s="45">
        <f t="shared" si="3"/>
        <v>40695</v>
      </c>
      <c r="H48" s="46">
        <f t="shared" si="4"/>
        <v>0</v>
      </c>
      <c r="I48" s="46">
        <f t="shared" si="5"/>
        <v>4</v>
      </c>
      <c r="J48" s="47">
        <f t="shared" si="6"/>
        <v>12</v>
      </c>
      <c r="K48" s="38" t="e">
        <f t="shared" ca="1" si="0"/>
        <v>#NAME?</v>
      </c>
      <c r="L48" s="39" t="str">
        <f t="shared" si="1"/>
        <v/>
      </c>
      <c r="M48" s="40" t="str">
        <f t="shared" si="2"/>
        <v/>
      </c>
    </row>
    <row r="49" spans="2:13" ht="24.95" customHeight="1" x14ac:dyDescent="0.2">
      <c r="B49" s="59">
        <f>IF(D49&lt;&gt;"",SUBTOTAL(3,$D$7:D49),"")</f>
        <v>43</v>
      </c>
      <c r="C49" s="56">
        <v>476020666</v>
      </c>
      <c r="D49" s="57" t="s">
        <v>68</v>
      </c>
      <c r="E49" s="56">
        <v>31104091201508</v>
      </c>
      <c r="F49" s="90"/>
      <c r="G49" s="45">
        <f t="shared" si="3"/>
        <v>40642</v>
      </c>
      <c r="H49" s="46">
        <f t="shared" si="4"/>
        <v>22</v>
      </c>
      <c r="I49" s="46">
        <f t="shared" si="5"/>
        <v>5</v>
      </c>
      <c r="J49" s="47">
        <f t="shared" si="6"/>
        <v>12</v>
      </c>
      <c r="K49" s="38" t="e">
        <f t="shared" ca="1" si="0"/>
        <v>#NAME?</v>
      </c>
      <c r="L49" s="39" t="str">
        <f t="shared" si="1"/>
        <v/>
      </c>
      <c r="M49" s="40" t="str">
        <f t="shared" si="2"/>
        <v/>
      </c>
    </row>
    <row r="50" spans="2:13" ht="24.95" customHeight="1" x14ac:dyDescent="0.2">
      <c r="B50" s="59">
        <f>IF(D50&lt;&gt;"",SUBTOTAL(3,$D$7:D50),"")</f>
        <v>44</v>
      </c>
      <c r="C50" s="60">
        <v>469054117</v>
      </c>
      <c r="D50" s="50" t="s">
        <v>69</v>
      </c>
      <c r="E50" s="49">
        <v>31012051201066</v>
      </c>
      <c r="F50" s="88"/>
      <c r="G50" s="45">
        <f t="shared" si="3"/>
        <v>40517</v>
      </c>
      <c r="H50" s="46">
        <f t="shared" si="4"/>
        <v>26</v>
      </c>
      <c r="I50" s="46">
        <f t="shared" si="5"/>
        <v>9</v>
      </c>
      <c r="J50" s="47">
        <f t="shared" si="6"/>
        <v>12</v>
      </c>
      <c r="K50" s="38" t="e">
        <f t="shared" ca="1" si="0"/>
        <v>#NAME?</v>
      </c>
      <c r="L50" s="39" t="str">
        <f t="shared" si="1"/>
        <v/>
      </c>
      <c r="M50" s="40" t="str">
        <f t="shared" si="2"/>
        <v/>
      </c>
    </row>
    <row r="51" spans="2:13" ht="24.95" customHeight="1" x14ac:dyDescent="0.2">
      <c r="B51" s="59">
        <f>IF(D51&lt;&gt;"",SUBTOTAL(3,$D$7:D51),"")</f>
        <v>45</v>
      </c>
      <c r="C51" s="49">
        <v>476020413</v>
      </c>
      <c r="D51" s="52" t="s">
        <v>70</v>
      </c>
      <c r="E51" s="49">
        <v>31103198800262</v>
      </c>
      <c r="F51" s="88"/>
      <c r="G51" s="45">
        <f t="shared" si="3"/>
        <v>40621</v>
      </c>
      <c r="H51" s="46">
        <f t="shared" si="4"/>
        <v>12</v>
      </c>
      <c r="I51" s="46">
        <f t="shared" si="5"/>
        <v>6</v>
      </c>
      <c r="J51" s="47">
        <f t="shared" si="6"/>
        <v>12</v>
      </c>
      <c r="K51" s="38" t="e">
        <f t="shared" ca="1" si="0"/>
        <v>#NAME?</v>
      </c>
      <c r="L51" s="39" t="str">
        <f t="shared" si="1"/>
        <v/>
      </c>
      <c r="M51" s="40" t="str">
        <f t="shared" si="2"/>
        <v/>
      </c>
    </row>
    <row r="52" spans="2:13" ht="24.95" customHeight="1" x14ac:dyDescent="0.2">
      <c r="B52" s="59">
        <f>IF(D52&lt;&gt;"",SUBTOTAL(3,$D$7:D52),"")</f>
        <v>46</v>
      </c>
      <c r="C52" s="56">
        <v>472289391</v>
      </c>
      <c r="D52" s="57" t="s">
        <v>71</v>
      </c>
      <c r="E52" s="56">
        <v>31108131201641</v>
      </c>
      <c r="F52" s="88"/>
      <c r="G52" s="45">
        <f t="shared" si="3"/>
        <v>40768</v>
      </c>
      <c r="H52" s="46">
        <f t="shared" si="4"/>
        <v>18</v>
      </c>
      <c r="I52" s="46">
        <f t="shared" si="5"/>
        <v>1</v>
      </c>
      <c r="J52" s="47">
        <f t="shared" si="6"/>
        <v>12</v>
      </c>
      <c r="K52" s="38" t="e">
        <f t="shared" ca="1" si="0"/>
        <v>#NAME?</v>
      </c>
      <c r="L52" s="39" t="str">
        <f t="shared" si="1"/>
        <v/>
      </c>
      <c r="M52" s="40" t="str">
        <f t="shared" si="2"/>
        <v/>
      </c>
    </row>
    <row r="53" spans="2:13" ht="24.95" customHeight="1" x14ac:dyDescent="0.2">
      <c r="B53" s="59">
        <f>IF(D53&lt;&gt;"",SUBTOTAL(3,$D$7:D53),"")</f>
        <v>47</v>
      </c>
      <c r="C53" s="42">
        <v>476025149</v>
      </c>
      <c r="D53" s="43" t="s">
        <v>153</v>
      </c>
      <c r="E53" s="42">
        <v>31109101303993</v>
      </c>
      <c r="F53" s="88"/>
      <c r="G53" s="45">
        <f t="shared" si="3"/>
        <v>40796</v>
      </c>
      <c r="H53" s="46">
        <f t="shared" si="4"/>
        <v>21</v>
      </c>
      <c r="I53" s="46">
        <f t="shared" si="5"/>
        <v>0</v>
      </c>
      <c r="J53" s="47">
        <f t="shared" si="6"/>
        <v>12</v>
      </c>
      <c r="K53" s="38" t="e">
        <f t="shared" ca="1" si="0"/>
        <v>#NAME?</v>
      </c>
      <c r="L53" s="39" t="str">
        <f t="shared" si="1"/>
        <v/>
      </c>
      <c r="M53" s="40" t="str">
        <f t="shared" si="2"/>
        <v/>
      </c>
    </row>
    <row r="54" spans="2:13" ht="24.95" customHeight="1" x14ac:dyDescent="0.2">
      <c r="B54" s="59">
        <f>IF(D54&lt;&gt;"",SUBTOTAL(3,$D$7:D54),"")</f>
        <v>48</v>
      </c>
      <c r="C54" s="49">
        <v>476021676</v>
      </c>
      <c r="D54" s="50" t="s">
        <v>72</v>
      </c>
      <c r="E54" s="49">
        <v>31104208801463</v>
      </c>
      <c r="F54" s="88"/>
      <c r="G54" s="45">
        <f t="shared" si="3"/>
        <v>40653</v>
      </c>
      <c r="H54" s="46">
        <f t="shared" si="4"/>
        <v>11</v>
      </c>
      <c r="I54" s="46">
        <f t="shared" si="5"/>
        <v>5</v>
      </c>
      <c r="J54" s="47">
        <f t="shared" si="6"/>
        <v>12</v>
      </c>
      <c r="K54" s="38" t="e">
        <f t="shared" ca="1" si="0"/>
        <v>#NAME?</v>
      </c>
      <c r="L54" s="39" t="str">
        <f t="shared" si="1"/>
        <v/>
      </c>
      <c r="M54" s="40" t="str">
        <f t="shared" si="2"/>
        <v/>
      </c>
    </row>
    <row r="55" spans="2:13" ht="24.95" customHeight="1" x14ac:dyDescent="0.2">
      <c r="B55" s="59">
        <f>IF(D55&lt;&gt;"",SUBTOTAL(3,$D$7:D55),"")</f>
        <v>49</v>
      </c>
      <c r="C55" s="49">
        <v>476022371</v>
      </c>
      <c r="D55" s="52" t="s">
        <v>73</v>
      </c>
      <c r="E55" s="49">
        <v>31105111200623</v>
      </c>
      <c r="F55" s="89"/>
      <c r="G55" s="45">
        <f t="shared" si="3"/>
        <v>40674</v>
      </c>
      <c r="H55" s="46">
        <f t="shared" si="4"/>
        <v>20</v>
      </c>
      <c r="I55" s="46">
        <f t="shared" si="5"/>
        <v>4</v>
      </c>
      <c r="J55" s="47">
        <f t="shared" si="6"/>
        <v>12</v>
      </c>
      <c r="K55" s="38" t="e">
        <f t="shared" ca="1" si="0"/>
        <v>#NAME?</v>
      </c>
      <c r="L55" s="39" t="str">
        <f t="shared" si="1"/>
        <v/>
      </c>
      <c r="M55" s="40" t="str">
        <f t="shared" si="2"/>
        <v/>
      </c>
    </row>
    <row r="56" spans="2:13" ht="24.95" customHeight="1" x14ac:dyDescent="0.2">
      <c r="B56" s="59">
        <f>IF(D56&lt;&gt;"",SUBTOTAL(3,$D$7:D56),"")</f>
        <v>50</v>
      </c>
      <c r="C56" s="60">
        <v>476023240</v>
      </c>
      <c r="D56" s="52" t="s">
        <v>154</v>
      </c>
      <c r="E56" s="49">
        <v>31101221203932</v>
      </c>
      <c r="F56" s="88"/>
      <c r="G56" s="45">
        <f t="shared" si="3"/>
        <v>40565</v>
      </c>
      <c r="H56" s="46">
        <f t="shared" si="4"/>
        <v>9</v>
      </c>
      <c r="I56" s="46">
        <f t="shared" si="5"/>
        <v>8</v>
      </c>
      <c r="J56" s="47">
        <f t="shared" si="6"/>
        <v>12</v>
      </c>
      <c r="K56" s="38" t="e">
        <f t="shared" ca="1" si="0"/>
        <v>#NAME?</v>
      </c>
      <c r="L56" s="39" t="str">
        <f t="shared" si="1"/>
        <v/>
      </c>
      <c r="M56" s="40" t="str">
        <f t="shared" si="2"/>
        <v/>
      </c>
    </row>
    <row r="57" spans="2:13" ht="24.95" customHeight="1" x14ac:dyDescent="0.2">
      <c r="B57" s="59">
        <f>IF(D57&lt;&gt;"",SUBTOTAL(3,$D$7:D57),"")</f>
        <v>51</v>
      </c>
      <c r="C57" s="42">
        <v>476024749</v>
      </c>
      <c r="D57" s="43" t="s">
        <v>155</v>
      </c>
      <c r="E57" s="42">
        <v>31109011210716</v>
      </c>
      <c r="F57" s="88"/>
      <c r="G57" s="45">
        <f t="shared" si="3"/>
        <v>40787</v>
      </c>
      <c r="H57" s="46">
        <f t="shared" si="4"/>
        <v>0</v>
      </c>
      <c r="I57" s="46">
        <f t="shared" si="5"/>
        <v>1</v>
      </c>
      <c r="J57" s="47">
        <f t="shared" si="6"/>
        <v>12</v>
      </c>
      <c r="K57" s="38" t="e">
        <f t="shared" ca="1" si="0"/>
        <v>#NAME?</v>
      </c>
      <c r="L57" s="39" t="str">
        <f t="shared" si="1"/>
        <v/>
      </c>
      <c r="M57" s="40" t="str">
        <f t="shared" si="2"/>
        <v/>
      </c>
    </row>
    <row r="58" spans="2:13" ht="24.95" customHeight="1" x14ac:dyDescent="0.2">
      <c r="B58" s="59">
        <f>IF(D58&lt;&gt;"",SUBTOTAL(3,$D$7:D58),"")</f>
        <v>52</v>
      </c>
      <c r="C58" s="42">
        <v>476025742</v>
      </c>
      <c r="D58" s="43" t="s">
        <v>156</v>
      </c>
      <c r="E58" s="42">
        <v>31104131202316</v>
      </c>
      <c r="F58" s="88"/>
      <c r="G58" s="45">
        <f t="shared" si="3"/>
        <v>40646</v>
      </c>
      <c r="H58" s="46">
        <f t="shared" si="4"/>
        <v>18</v>
      </c>
      <c r="I58" s="46">
        <f t="shared" si="5"/>
        <v>5</v>
      </c>
      <c r="J58" s="47">
        <f t="shared" si="6"/>
        <v>12</v>
      </c>
      <c r="K58" s="38" t="e">
        <f t="shared" ca="1" si="0"/>
        <v>#NAME?</v>
      </c>
      <c r="L58" s="39" t="str">
        <f t="shared" si="1"/>
        <v/>
      </c>
      <c r="M58" s="40" t="str">
        <f t="shared" si="2"/>
        <v/>
      </c>
    </row>
    <row r="59" spans="2:13" ht="24.95" customHeight="1" x14ac:dyDescent="0.2">
      <c r="B59" s="59">
        <f>IF(D59&lt;&gt;"",SUBTOTAL(3,$D$7:D59),"")</f>
        <v>53</v>
      </c>
      <c r="C59" s="56">
        <v>472446853</v>
      </c>
      <c r="D59" s="57" t="s">
        <v>74</v>
      </c>
      <c r="E59" s="56">
        <v>31108091200841</v>
      </c>
      <c r="F59" s="90"/>
      <c r="G59" s="45">
        <f t="shared" si="3"/>
        <v>40764</v>
      </c>
      <c r="H59" s="46">
        <f t="shared" si="4"/>
        <v>22</v>
      </c>
      <c r="I59" s="46">
        <f t="shared" si="5"/>
        <v>1</v>
      </c>
      <c r="J59" s="47">
        <f t="shared" si="6"/>
        <v>12</v>
      </c>
      <c r="K59" s="38" t="e">
        <f t="shared" ca="1" si="0"/>
        <v>#NAME?</v>
      </c>
      <c r="L59" s="39" t="str">
        <f t="shared" si="1"/>
        <v/>
      </c>
      <c r="M59" s="40" t="str">
        <f t="shared" si="2"/>
        <v/>
      </c>
    </row>
    <row r="60" spans="2:13" ht="24.95" customHeight="1" x14ac:dyDescent="0.2">
      <c r="B60" s="59">
        <f>IF(D60&lt;&gt;"",SUBTOTAL(3,$D$7:D60),"")</f>
        <v>54</v>
      </c>
      <c r="C60" s="49">
        <v>476021804</v>
      </c>
      <c r="D60" s="52" t="s">
        <v>75</v>
      </c>
      <c r="E60" s="49">
        <v>31103168801345</v>
      </c>
      <c r="F60" s="90"/>
      <c r="G60" s="45">
        <f t="shared" si="3"/>
        <v>40618</v>
      </c>
      <c r="H60" s="46">
        <f t="shared" si="4"/>
        <v>15</v>
      </c>
      <c r="I60" s="46">
        <f t="shared" si="5"/>
        <v>6</v>
      </c>
      <c r="J60" s="47">
        <f t="shared" si="6"/>
        <v>12</v>
      </c>
      <c r="K60" s="38" t="e">
        <f t="shared" ca="1" si="0"/>
        <v>#NAME?</v>
      </c>
      <c r="L60" s="39" t="str">
        <f t="shared" si="1"/>
        <v/>
      </c>
      <c r="M60" s="40" t="str">
        <f t="shared" si="2"/>
        <v/>
      </c>
    </row>
    <row r="61" spans="2:13" ht="24.95" customHeight="1" x14ac:dyDescent="0.2">
      <c r="B61" s="59">
        <f>IF(D61&lt;&gt;"",SUBTOTAL(3,$D$7:D61),"")</f>
        <v>55</v>
      </c>
      <c r="C61" s="60">
        <v>472353673</v>
      </c>
      <c r="D61" s="50" t="s">
        <v>76</v>
      </c>
      <c r="E61" s="49">
        <v>31108091200868</v>
      </c>
      <c r="F61" s="88"/>
      <c r="G61" s="45">
        <f t="shared" si="3"/>
        <v>40764</v>
      </c>
      <c r="H61" s="46">
        <f t="shared" si="4"/>
        <v>22</v>
      </c>
      <c r="I61" s="46">
        <f t="shared" si="5"/>
        <v>1</v>
      </c>
      <c r="J61" s="47">
        <f t="shared" si="6"/>
        <v>12</v>
      </c>
      <c r="K61" s="38" t="e">
        <f t="shared" ca="1" si="0"/>
        <v>#NAME?</v>
      </c>
      <c r="L61" s="39" t="str">
        <f t="shared" si="1"/>
        <v/>
      </c>
      <c r="M61" s="40" t="str">
        <f t="shared" si="2"/>
        <v/>
      </c>
    </row>
    <row r="62" spans="2:13" ht="24.95" customHeight="1" x14ac:dyDescent="0.2">
      <c r="B62" s="59">
        <f>IF(D62&lt;&gt;"",SUBTOTAL(3,$D$7:D62),"")</f>
        <v>56</v>
      </c>
      <c r="C62" s="49">
        <v>475719509</v>
      </c>
      <c r="D62" s="52" t="s">
        <v>77</v>
      </c>
      <c r="E62" s="49">
        <v>31105071202946</v>
      </c>
      <c r="F62" s="88"/>
      <c r="G62" s="45">
        <f t="shared" si="3"/>
        <v>40670</v>
      </c>
      <c r="H62" s="46">
        <f t="shared" si="4"/>
        <v>24</v>
      </c>
      <c r="I62" s="46">
        <f t="shared" si="5"/>
        <v>4</v>
      </c>
      <c r="J62" s="47">
        <f t="shared" si="6"/>
        <v>12</v>
      </c>
      <c r="K62" s="38" t="e">
        <f t="shared" ca="1" si="0"/>
        <v>#NAME?</v>
      </c>
      <c r="L62" s="39" t="str">
        <f t="shared" si="1"/>
        <v/>
      </c>
      <c r="M62" s="40" t="str">
        <f t="shared" si="2"/>
        <v/>
      </c>
    </row>
    <row r="63" spans="2:13" ht="24.95" customHeight="1" x14ac:dyDescent="0.2">
      <c r="B63" s="59">
        <f>IF(D63&lt;&gt;"",SUBTOTAL(3,$D$7:D63),"")</f>
        <v>57</v>
      </c>
      <c r="C63" s="49">
        <v>469075368</v>
      </c>
      <c r="D63" s="52" t="s">
        <v>78</v>
      </c>
      <c r="E63" s="49">
        <v>31012221201902</v>
      </c>
      <c r="F63" s="88"/>
      <c r="G63" s="45">
        <f t="shared" si="3"/>
        <v>40534</v>
      </c>
      <c r="H63" s="46">
        <f t="shared" si="4"/>
        <v>9</v>
      </c>
      <c r="I63" s="46">
        <f t="shared" si="5"/>
        <v>9</v>
      </c>
      <c r="J63" s="47">
        <f t="shared" si="6"/>
        <v>12</v>
      </c>
      <c r="K63" s="38" t="e">
        <f t="shared" ca="1" si="0"/>
        <v>#NAME?</v>
      </c>
      <c r="L63" s="39" t="str">
        <f t="shared" si="1"/>
        <v/>
      </c>
      <c r="M63" s="40" t="str">
        <f t="shared" si="2"/>
        <v/>
      </c>
    </row>
    <row r="64" spans="2:13" ht="24.95" customHeight="1" x14ac:dyDescent="0.2">
      <c r="B64" s="59">
        <f>IF(D64&lt;&gt;"",SUBTOTAL(3,$D$7:D64),"")</f>
        <v>58</v>
      </c>
      <c r="C64" s="49">
        <v>476030620</v>
      </c>
      <c r="D64" s="52" t="s">
        <v>79</v>
      </c>
      <c r="E64" s="49">
        <v>31108161201247</v>
      </c>
      <c r="F64" s="90"/>
      <c r="G64" s="45">
        <f t="shared" si="3"/>
        <v>40771</v>
      </c>
      <c r="H64" s="46">
        <f t="shared" si="4"/>
        <v>15</v>
      </c>
      <c r="I64" s="46">
        <f t="shared" si="5"/>
        <v>1</v>
      </c>
      <c r="J64" s="47">
        <f t="shared" si="6"/>
        <v>12</v>
      </c>
      <c r="K64" s="38" t="e">
        <f t="shared" ca="1" si="0"/>
        <v>#NAME?</v>
      </c>
      <c r="L64" s="39" t="str">
        <f t="shared" si="1"/>
        <v/>
      </c>
      <c r="M64" s="40" t="str">
        <f t="shared" si="2"/>
        <v/>
      </c>
    </row>
    <row r="65" spans="2:13" ht="24.95" customHeight="1" x14ac:dyDescent="0.2">
      <c r="B65" s="59">
        <f>IF(D65&lt;&gt;"",SUBTOTAL(3,$D$7:D65),"")</f>
        <v>59</v>
      </c>
      <c r="C65" s="60">
        <v>476020537</v>
      </c>
      <c r="D65" s="52" t="s">
        <v>80</v>
      </c>
      <c r="E65" s="49">
        <v>31012011200644</v>
      </c>
      <c r="F65" s="88"/>
      <c r="G65" s="45">
        <f t="shared" si="3"/>
        <v>40513</v>
      </c>
      <c r="H65" s="46">
        <f t="shared" si="4"/>
        <v>0</v>
      </c>
      <c r="I65" s="46">
        <f t="shared" si="5"/>
        <v>10</v>
      </c>
      <c r="J65" s="47">
        <f t="shared" si="6"/>
        <v>12</v>
      </c>
      <c r="K65" s="38" t="e">
        <f t="shared" ca="1" si="0"/>
        <v>#NAME?</v>
      </c>
      <c r="L65" s="39" t="str">
        <f t="shared" si="1"/>
        <v/>
      </c>
      <c r="M65" s="40" t="str">
        <f t="shared" si="2"/>
        <v/>
      </c>
    </row>
    <row r="66" spans="2:13" ht="24.95" customHeight="1" x14ac:dyDescent="0.2">
      <c r="B66" s="59">
        <f>IF(D66&lt;&gt;"",SUBTOTAL(3,$D$7:D66),"")</f>
        <v>60</v>
      </c>
      <c r="C66" s="60">
        <v>476030159</v>
      </c>
      <c r="D66" s="52" t="s">
        <v>157</v>
      </c>
      <c r="E66" s="49">
        <v>31107231206954</v>
      </c>
      <c r="F66" s="89"/>
      <c r="G66" s="45">
        <f t="shared" si="3"/>
        <v>40747</v>
      </c>
      <c r="H66" s="46">
        <f t="shared" si="4"/>
        <v>8</v>
      </c>
      <c r="I66" s="46">
        <f t="shared" si="5"/>
        <v>2</v>
      </c>
      <c r="J66" s="47">
        <f t="shared" si="6"/>
        <v>12</v>
      </c>
      <c r="K66" s="38" t="e">
        <f t="shared" ca="1" si="0"/>
        <v>#NAME?</v>
      </c>
      <c r="L66" s="39" t="str">
        <f t="shared" si="1"/>
        <v/>
      </c>
      <c r="M66" s="40" t="str">
        <f t="shared" si="2"/>
        <v/>
      </c>
    </row>
    <row r="67" spans="2:13" ht="24.95" customHeight="1" x14ac:dyDescent="0.2">
      <c r="B67" s="59">
        <f>IF(D67&lt;&gt;"",SUBTOTAL(3,$D$7:D67),"")</f>
        <v>61</v>
      </c>
      <c r="C67" s="49">
        <v>476015431</v>
      </c>
      <c r="D67" s="52" t="s">
        <v>81</v>
      </c>
      <c r="E67" s="49">
        <v>31108201200427</v>
      </c>
      <c r="F67" s="88"/>
      <c r="G67" s="45">
        <f t="shared" si="3"/>
        <v>40775</v>
      </c>
      <c r="H67" s="46">
        <f t="shared" si="4"/>
        <v>11</v>
      </c>
      <c r="I67" s="46">
        <f t="shared" si="5"/>
        <v>1</v>
      </c>
      <c r="J67" s="47">
        <f t="shared" si="6"/>
        <v>12</v>
      </c>
      <c r="K67" s="38" t="e">
        <f t="shared" ca="1" si="0"/>
        <v>#NAME?</v>
      </c>
      <c r="L67" s="39" t="str">
        <f t="shared" si="1"/>
        <v/>
      </c>
      <c r="M67" s="40" t="str">
        <f t="shared" si="2"/>
        <v/>
      </c>
    </row>
    <row r="68" spans="2:13" ht="24.95" customHeight="1" x14ac:dyDescent="0.2">
      <c r="B68" s="59">
        <f>IF(D68&lt;&gt;"",SUBTOTAL(3,$D$7:D68),"")</f>
        <v>62</v>
      </c>
      <c r="C68" s="56">
        <v>469064540</v>
      </c>
      <c r="D68" s="57" t="s">
        <v>82</v>
      </c>
      <c r="E68" s="56">
        <v>31106201201668</v>
      </c>
      <c r="F68" s="88"/>
      <c r="G68" s="45">
        <f t="shared" si="3"/>
        <v>40714</v>
      </c>
      <c r="H68" s="46">
        <f t="shared" si="4"/>
        <v>11</v>
      </c>
      <c r="I68" s="46">
        <f t="shared" si="5"/>
        <v>3</v>
      </c>
      <c r="J68" s="47">
        <f t="shared" si="6"/>
        <v>12</v>
      </c>
      <c r="K68" s="38" t="e">
        <f t="shared" ca="1" si="0"/>
        <v>#NAME?</v>
      </c>
      <c r="L68" s="39" t="str">
        <f t="shared" si="1"/>
        <v/>
      </c>
      <c r="M68" s="40" t="str">
        <f t="shared" si="2"/>
        <v/>
      </c>
    </row>
    <row r="69" spans="2:13" ht="24.95" customHeight="1" x14ac:dyDescent="0.2">
      <c r="B69" s="59">
        <f>IF(D69&lt;&gt;"",SUBTOTAL(3,$D$7:D69),"")</f>
        <v>63</v>
      </c>
      <c r="C69" s="42">
        <v>475675910</v>
      </c>
      <c r="D69" s="43" t="s">
        <v>158</v>
      </c>
      <c r="E69" s="42">
        <v>31101181200773</v>
      </c>
      <c r="F69" s="88"/>
      <c r="G69" s="45">
        <f t="shared" si="3"/>
        <v>40561</v>
      </c>
      <c r="H69" s="46">
        <f t="shared" si="4"/>
        <v>13</v>
      </c>
      <c r="I69" s="46">
        <f t="shared" si="5"/>
        <v>8</v>
      </c>
      <c r="J69" s="47">
        <f t="shared" si="6"/>
        <v>12</v>
      </c>
      <c r="K69" s="38" t="e">
        <f t="shared" ca="1" si="0"/>
        <v>#NAME?</v>
      </c>
      <c r="L69" s="39" t="str">
        <f t="shared" si="1"/>
        <v/>
      </c>
      <c r="M69" s="40" t="str">
        <f t="shared" si="2"/>
        <v/>
      </c>
    </row>
    <row r="70" spans="2:13" ht="24.95" customHeight="1" x14ac:dyDescent="0.2">
      <c r="B70" s="59">
        <f>IF(D70&lt;&gt;"",SUBTOTAL(3,$D$7:D70),"")</f>
        <v>64</v>
      </c>
      <c r="C70" s="49">
        <v>476030792</v>
      </c>
      <c r="D70" s="52" t="s">
        <v>83</v>
      </c>
      <c r="E70" s="49">
        <v>31101011214567</v>
      </c>
      <c r="F70" s="88"/>
      <c r="G70" s="45">
        <f t="shared" si="3"/>
        <v>40544</v>
      </c>
      <c r="H70" s="46">
        <f t="shared" si="4"/>
        <v>0</v>
      </c>
      <c r="I70" s="46">
        <f t="shared" si="5"/>
        <v>9</v>
      </c>
      <c r="J70" s="47">
        <f t="shared" si="6"/>
        <v>12</v>
      </c>
      <c r="K70" s="38" t="e">
        <f t="shared" ca="1" si="0"/>
        <v>#NAME?</v>
      </c>
      <c r="L70" s="39" t="str">
        <f t="shared" si="1"/>
        <v/>
      </c>
      <c r="M70" s="40" t="str">
        <f t="shared" si="2"/>
        <v/>
      </c>
    </row>
    <row r="71" spans="2:13" ht="24.95" customHeight="1" x14ac:dyDescent="0.2">
      <c r="B71" s="59">
        <f>IF(D71&lt;&gt;"",SUBTOTAL(3,$D$7:D71),"")</f>
        <v>65</v>
      </c>
      <c r="C71" s="49">
        <v>476030747</v>
      </c>
      <c r="D71" s="52" t="s">
        <v>84</v>
      </c>
      <c r="E71" s="49">
        <v>31104151201847</v>
      </c>
      <c r="F71" s="88"/>
      <c r="G71" s="45">
        <f t="shared" si="3"/>
        <v>40648</v>
      </c>
      <c r="H71" s="46">
        <f t="shared" si="4"/>
        <v>16</v>
      </c>
      <c r="I71" s="46">
        <f t="shared" si="5"/>
        <v>5</v>
      </c>
      <c r="J71" s="47">
        <f t="shared" si="6"/>
        <v>12</v>
      </c>
      <c r="K71" s="38" t="e">
        <f t="shared" ca="1" si="0"/>
        <v>#NAME?</v>
      </c>
      <c r="L71" s="39" t="str">
        <f t="shared" si="1"/>
        <v/>
      </c>
      <c r="M71" s="40" t="str">
        <f t="shared" si="2"/>
        <v/>
      </c>
    </row>
    <row r="72" spans="2:13" ht="24.95" customHeight="1" x14ac:dyDescent="0.2">
      <c r="B72" s="59">
        <f>IF(D72&lt;&gt;"",SUBTOTAL(3,$D$7:D72),"")</f>
        <v>66</v>
      </c>
      <c r="C72" s="49">
        <v>476021051</v>
      </c>
      <c r="D72" s="52" t="s">
        <v>85</v>
      </c>
      <c r="E72" s="49">
        <v>31110011208167</v>
      </c>
      <c r="F72" s="89"/>
      <c r="G72" s="45">
        <f t="shared" si="3"/>
        <v>40817</v>
      </c>
      <c r="H72" s="46">
        <f t="shared" si="4"/>
        <v>0</v>
      </c>
      <c r="I72" s="46">
        <f t="shared" si="5"/>
        <v>0</v>
      </c>
      <c r="J72" s="47">
        <f t="shared" si="6"/>
        <v>12</v>
      </c>
      <c r="K72" s="38" t="e">
        <f t="shared" ref="K72:K135" ca="1" si="7">Kh_Father_Name(D72)</f>
        <v>#NAME?</v>
      </c>
      <c r="L72" s="39" t="str">
        <f t="shared" ref="L72:L135" si="8">IF(F72="", "", IFERROR(IF(LEFT(F72,1)="ا","مستجده","مستجد"),""))</f>
        <v/>
      </c>
      <c r="M72" s="40" t="str">
        <f t="shared" ref="M72:M135" si="9">IF(F72="", "", IFERROR(IF(LEFT(F72,1)="ا","مسلمه","مسلم"),""))</f>
        <v/>
      </c>
    </row>
    <row r="73" spans="2:13" ht="24.95" customHeight="1" x14ac:dyDescent="0.2">
      <c r="B73" s="59">
        <f>IF(D73&lt;&gt;"",SUBTOTAL(3,$D$7:D73),"")</f>
        <v>67</v>
      </c>
      <c r="C73" s="49">
        <v>469053951</v>
      </c>
      <c r="D73" s="52" t="s">
        <v>86</v>
      </c>
      <c r="E73" s="49">
        <v>31012021201444</v>
      </c>
      <c r="F73" s="88"/>
      <c r="G73" s="45">
        <f t="shared" ref="G73:G136" si="10">IF(E73="","",DATE(IF(LEFT(E73,1)*1=3,20,19)&amp;MID(E73,2,2),MID(E73,4,2),MID(E73,6,2)))</f>
        <v>40514</v>
      </c>
      <c r="H73" s="46">
        <f t="shared" ref="H73:H136" si="11">IFERROR(DATEDIF(G73,$H$5,"md"),"")</f>
        <v>29</v>
      </c>
      <c r="I73" s="46">
        <f t="shared" ref="I73:I136" si="12">IFERROR(DATEDIF(G73,$H$5,"ym"),"")</f>
        <v>9</v>
      </c>
      <c r="J73" s="47">
        <f t="shared" ref="J73:J136" si="13">IFERROR(DATEDIF(G73,$H$5,"y"),"")</f>
        <v>12</v>
      </c>
      <c r="K73" s="38" t="e">
        <f t="shared" ca="1" si="7"/>
        <v>#NAME?</v>
      </c>
      <c r="L73" s="39" t="str">
        <f t="shared" si="8"/>
        <v/>
      </c>
      <c r="M73" s="40" t="str">
        <f t="shared" si="9"/>
        <v/>
      </c>
    </row>
    <row r="74" spans="2:13" ht="24.95" customHeight="1" x14ac:dyDescent="0.2">
      <c r="B74" s="59">
        <f>IF(D74&lt;&gt;"",SUBTOTAL(3,$D$7:D74),"")</f>
        <v>68</v>
      </c>
      <c r="C74" s="49">
        <v>476024427</v>
      </c>
      <c r="D74" s="50" t="s">
        <v>87</v>
      </c>
      <c r="E74" s="49">
        <v>31102151201542</v>
      </c>
      <c r="F74" s="90"/>
      <c r="G74" s="45">
        <f t="shared" si="10"/>
        <v>40589</v>
      </c>
      <c r="H74" s="46">
        <f t="shared" si="11"/>
        <v>16</v>
      </c>
      <c r="I74" s="46">
        <f t="shared" si="12"/>
        <v>7</v>
      </c>
      <c r="J74" s="47">
        <f t="shared" si="13"/>
        <v>12</v>
      </c>
      <c r="K74" s="38" t="e">
        <f t="shared" ca="1" si="7"/>
        <v>#NAME?</v>
      </c>
      <c r="L74" s="39" t="str">
        <f t="shared" si="8"/>
        <v/>
      </c>
      <c r="M74" s="40" t="str">
        <f t="shared" si="9"/>
        <v/>
      </c>
    </row>
    <row r="75" spans="2:13" ht="24.95" customHeight="1" x14ac:dyDescent="0.2">
      <c r="B75" s="59">
        <f>IF(D75&lt;&gt;"",SUBTOTAL(3,$D$7:D75),"")</f>
        <v>69</v>
      </c>
      <c r="C75" s="60">
        <v>476030870</v>
      </c>
      <c r="D75" s="52" t="s">
        <v>88</v>
      </c>
      <c r="E75" s="49">
        <v>31106251202266</v>
      </c>
      <c r="F75" s="89"/>
      <c r="G75" s="45">
        <f t="shared" si="10"/>
        <v>40719</v>
      </c>
      <c r="H75" s="46">
        <f t="shared" si="11"/>
        <v>6</v>
      </c>
      <c r="I75" s="46">
        <f t="shared" si="12"/>
        <v>3</v>
      </c>
      <c r="J75" s="47">
        <f t="shared" si="13"/>
        <v>12</v>
      </c>
      <c r="K75" s="38" t="e">
        <f t="shared" ca="1" si="7"/>
        <v>#NAME?</v>
      </c>
      <c r="L75" s="39" t="str">
        <f t="shared" si="8"/>
        <v/>
      </c>
      <c r="M75" s="40" t="str">
        <f t="shared" si="9"/>
        <v/>
      </c>
    </row>
    <row r="76" spans="2:13" ht="24.95" customHeight="1" x14ac:dyDescent="0.2">
      <c r="B76" s="59">
        <f>IF(D76&lt;&gt;"",SUBTOTAL(3,$D$7:D76),"")</f>
        <v>70</v>
      </c>
      <c r="C76" s="56">
        <v>476022001</v>
      </c>
      <c r="D76" s="57" t="s">
        <v>89</v>
      </c>
      <c r="E76" s="56">
        <v>31106261201624</v>
      </c>
      <c r="F76" s="88"/>
      <c r="G76" s="45">
        <f t="shared" si="10"/>
        <v>40720</v>
      </c>
      <c r="H76" s="46">
        <f t="shared" si="11"/>
        <v>5</v>
      </c>
      <c r="I76" s="46">
        <f t="shared" si="12"/>
        <v>3</v>
      </c>
      <c r="J76" s="47">
        <f t="shared" si="13"/>
        <v>12</v>
      </c>
      <c r="K76" s="38" t="e">
        <f t="shared" ca="1" si="7"/>
        <v>#NAME?</v>
      </c>
      <c r="L76" s="39" t="str">
        <f t="shared" si="8"/>
        <v/>
      </c>
      <c r="M76" s="40" t="str">
        <f t="shared" si="9"/>
        <v/>
      </c>
    </row>
    <row r="77" spans="2:13" ht="24.95" customHeight="1" x14ac:dyDescent="0.2">
      <c r="B77" s="59">
        <f>IF(D77&lt;&gt;"",SUBTOTAL(3,$D$7:D77),"")</f>
        <v>71</v>
      </c>
      <c r="C77" s="56">
        <v>476024967</v>
      </c>
      <c r="D77" s="57" t="s">
        <v>159</v>
      </c>
      <c r="E77" s="56">
        <v>31103011202456</v>
      </c>
      <c r="F77" s="90"/>
      <c r="G77" s="45">
        <f t="shared" si="10"/>
        <v>40603</v>
      </c>
      <c r="H77" s="46">
        <f t="shared" si="11"/>
        <v>0</v>
      </c>
      <c r="I77" s="46">
        <f t="shared" si="12"/>
        <v>7</v>
      </c>
      <c r="J77" s="47">
        <f t="shared" si="13"/>
        <v>12</v>
      </c>
      <c r="K77" s="38" t="e">
        <f t="shared" ca="1" si="7"/>
        <v>#NAME?</v>
      </c>
      <c r="L77" s="39" t="str">
        <f t="shared" si="8"/>
        <v/>
      </c>
      <c r="M77" s="40" t="str">
        <f t="shared" si="9"/>
        <v/>
      </c>
    </row>
    <row r="78" spans="2:13" ht="24.95" customHeight="1" x14ac:dyDescent="0.2">
      <c r="B78" s="59">
        <f>IF(D78&lt;&gt;"",SUBTOTAL(3,$D$7:D78),"")</f>
        <v>72</v>
      </c>
      <c r="C78" s="49">
        <v>475694055</v>
      </c>
      <c r="D78" s="50" t="s">
        <v>90</v>
      </c>
      <c r="E78" s="49">
        <v>31105251203703</v>
      </c>
      <c r="F78" s="88"/>
      <c r="G78" s="45">
        <f t="shared" si="10"/>
        <v>40688</v>
      </c>
      <c r="H78" s="46">
        <f t="shared" si="11"/>
        <v>6</v>
      </c>
      <c r="I78" s="46">
        <f t="shared" si="12"/>
        <v>4</v>
      </c>
      <c r="J78" s="47">
        <f t="shared" si="13"/>
        <v>12</v>
      </c>
      <c r="K78" s="38" t="e">
        <f t="shared" ca="1" si="7"/>
        <v>#NAME?</v>
      </c>
      <c r="L78" s="39" t="str">
        <f t="shared" si="8"/>
        <v/>
      </c>
      <c r="M78" s="40" t="str">
        <f t="shared" si="9"/>
        <v/>
      </c>
    </row>
    <row r="79" spans="2:13" ht="24.95" customHeight="1" x14ac:dyDescent="0.2">
      <c r="B79" s="59">
        <f>IF(D79&lt;&gt;"",SUBTOTAL(3,$D$7:D79),"")</f>
        <v>73</v>
      </c>
      <c r="C79" s="49">
        <v>469053989</v>
      </c>
      <c r="D79" s="52" t="s">
        <v>160</v>
      </c>
      <c r="E79" s="49">
        <v>31011011201075</v>
      </c>
      <c r="F79" s="88"/>
      <c r="G79" s="45">
        <f t="shared" si="10"/>
        <v>40483</v>
      </c>
      <c r="H79" s="46">
        <f t="shared" si="11"/>
        <v>0</v>
      </c>
      <c r="I79" s="46">
        <f t="shared" si="12"/>
        <v>11</v>
      </c>
      <c r="J79" s="47">
        <f t="shared" si="13"/>
        <v>12</v>
      </c>
      <c r="K79" s="38" t="e">
        <f t="shared" ca="1" si="7"/>
        <v>#NAME?</v>
      </c>
      <c r="L79" s="39" t="str">
        <f t="shared" si="8"/>
        <v/>
      </c>
      <c r="M79" s="40" t="str">
        <f t="shared" si="9"/>
        <v/>
      </c>
    </row>
    <row r="80" spans="2:13" ht="24.95" customHeight="1" x14ac:dyDescent="0.2">
      <c r="B80" s="59">
        <f>IF(D80&lt;&gt;"",SUBTOTAL(3,$D$7:D80),"")</f>
        <v>74</v>
      </c>
      <c r="C80" s="56">
        <v>475675941</v>
      </c>
      <c r="D80" s="57" t="s">
        <v>161</v>
      </c>
      <c r="E80" s="56">
        <v>31105161200837</v>
      </c>
      <c r="F80" s="88"/>
      <c r="G80" s="45">
        <f t="shared" si="10"/>
        <v>40679</v>
      </c>
      <c r="H80" s="46">
        <f t="shared" si="11"/>
        <v>15</v>
      </c>
      <c r="I80" s="46">
        <f t="shared" si="12"/>
        <v>4</v>
      </c>
      <c r="J80" s="47">
        <f t="shared" si="13"/>
        <v>12</v>
      </c>
      <c r="K80" s="38" t="e">
        <f t="shared" ca="1" si="7"/>
        <v>#NAME?</v>
      </c>
      <c r="L80" s="39" t="str">
        <f t="shared" si="8"/>
        <v/>
      </c>
      <c r="M80" s="40" t="str">
        <f t="shared" si="9"/>
        <v/>
      </c>
    </row>
    <row r="81" spans="2:13" ht="24.95" customHeight="1" x14ac:dyDescent="0.2">
      <c r="B81" s="59">
        <f>IF(D81&lt;&gt;"",SUBTOTAL(3,$D$7:D81),"")</f>
        <v>75</v>
      </c>
      <c r="C81" s="49">
        <v>476022869</v>
      </c>
      <c r="D81" s="52" t="s">
        <v>162</v>
      </c>
      <c r="E81" s="49">
        <v>31011251200173</v>
      </c>
      <c r="F81" s="90"/>
      <c r="G81" s="45">
        <f t="shared" si="10"/>
        <v>40507</v>
      </c>
      <c r="H81" s="46">
        <f t="shared" si="11"/>
        <v>6</v>
      </c>
      <c r="I81" s="46">
        <f t="shared" si="12"/>
        <v>10</v>
      </c>
      <c r="J81" s="47">
        <f t="shared" si="13"/>
        <v>12</v>
      </c>
      <c r="K81" s="38" t="e">
        <f t="shared" ca="1" si="7"/>
        <v>#NAME?</v>
      </c>
      <c r="L81" s="39" t="str">
        <f t="shared" si="8"/>
        <v/>
      </c>
      <c r="M81" s="40" t="str">
        <f t="shared" si="9"/>
        <v/>
      </c>
    </row>
    <row r="82" spans="2:13" ht="24.95" customHeight="1" x14ac:dyDescent="0.2">
      <c r="B82" s="59">
        <f>IF(D82&lt;&gt;"",SUBTOTAL(3,$D$7:D82),"")</f>
        <v>76</v>
      </c>
      <c r="C82" s="42">
        <v>469064321</v>
      </c>
      <c r="D82" s="43" t="s">
        <v>163</v>
      </c>
      <c r="E82" s="42">
        <v>31102131201279</v>
      </c>
      <c r="F82" s="90"/>
      <c r="G82" s="45">
        <f t="shared" si="10"/>
        <v>40587</v>
      </c>
      <c r="H82" s="46">
        <f t="shared" si="11"/>
        <v>18</v>
      </c>
      <c r="I82" s="46">
        <f t="shared" si="12"/>
        <v>7</v>
      </c>
      <c r="J82" s="47">
        <f t="shared" si="13"/>
        <v>12</v>
      </c>
      <c r="K82" s="38" t="e">
        <f t="shared" ca="1" si="7"/>
        <v>#NAME?</v>
      </c>
      <c r="L82" s="39" t="str">
        <f t="shared" si="8"/>
        <v/>
      </c>
      <c r="M82" s="40" t="str">
        <f t="shared" si="9"/>
        <v/>
      </c>
    </row>
    <row r="83" spans="2:13" ht="24.95" customHeight="1" x14ac:dyDescent="0.2">
      <c r="B83" s="59">
        <f>IF(D83&lt;&gt;"",SUBTOTAL(3,$D$7:D83),"")</f>
        <v>77</v>
      </c>
      <c r="C83" s="60">
        <v>476030122</v>
      </c>
      <c r="D83" s="52" t="s">
        <v>164</v>
      </c>
      <c r="E83" s="49">
        <v>31106161203638</v>
      </c>
      <c r="F83" s="88"/>
      <c r="G83" s="45">
        <f t="shared" si="10"/>
        <v>40710</v>
      </c>
      <c r="H83" s="46">
        <f t="shared" si="11"/>
        <v>15</v>
      </c>
      <c r="I83" s="46">
        <f t="shared" si="12"/>
        <v>3</v>
      </c>
      <c r="J83" s="47">
        <f t="shared" si="13"/>
        <v>12</v>
      </c>
      <c r="K83" s="38" t="e">
        <f t="shared" ca="1" si="7"/>
        <v>#NAME?</v>
      </c>
      <c r="L83" s="39" t="str">
        <f t="shared" si="8"/>
        <v/>
      </c>
      <c r="M83" s="40" t="str">
        <f t="shared" si="9"/>
        <v/>
      </c>
    </row>
    <row r="84" spans="2:13" ht="24.95" customHeight="1" x14ac:dyDescent="0.2">
      <c r="B84" s="59">
        <f>IF(D84&lt;&gt;"",SUBTOTAL(3,$D$7:D84),"")</f>
        <v>78</v>
      </c>
      <c r="C84" s="49">
        <v>490056275</v>
      </c>
      <c r="D84" s="52" t="s">
        <v>165</v>
      </c>
      <c r="E84" s="49">
        <v>31108011204434</v>
      </c>
      <c r="F84" s="88"/>
      <c r="G84" s="45">
        <f t="shared" si="10"/>
        <v>40756</v>
      </c>
      <c r="H84" s="46">
        <f t="shared" si="11"/>
        <v>0</v>
      </c>
      <c r="I84" s="46">
        <f t="shared" si="12"/>
        <v>2</v>
      </c>
      <c r="J84" s="47">
        <f t="shared" si="13"/>
        <v>12</v>
      </c>
      <c r="K84" s="38" t="e">
        <f t="shared" ca="1" si="7"/>
        <v>#NAME?</v>
      </c>
      <c r="L84" s="39" t="str">
        <f t="shared" si="8"/>
        <v/>
      </c>
      <c r="M84" s="40" t="str">
        <f t="shared" si="9"/>
        <v/>
      </c>
    </row>
    <row r="85" spans="2:13" ht="24.95" customHeight="1" x14ac:dyDescent="0.2">
      <c r="B85" s="59">
        <f>IF(D85&lt;&gt;"",SUBTOTAL(3,$D$7:D85),"")</f>
        <v>79</v>
      </c>
      <c r="C85" s="49">
        <v>469064491</v>
      </c>
      <c r="D85" s="52" t="s">
        <v>166</v>
      </c>
      <c r="E85" s="49">
        <v>31102191201499</v>
      </c>
      <c r="F85" s="89"/>
      <c r="G85" s="45">
        <f t="shared" si="10"/>
        <v>40593</v>
      </c>
      <c r="H85" s="46">
        <f t="shared" si="11"/>
        <v>12</v>
      </c>
      <c r="I85" s="46">
        <f t="shared" si="12"/>
        <v>7</v>
      </c>
      <c r="J85" s="47">
        <f t="shared" si="13"/>
        <v>12</v>
      </c>
      <c r="K85" s="38" t="e">
        <f t="shared" ca="1" si="7"/>
        <v>#NAME?</v>
      </c>
      <c r="L85" s="39" t="str">
        <f t="shared" si="8"/>
        <v/>
      </c>
      <c r="M85" s="40" t="str">
        <f t="shared" si="9"/>
        <v/>
      </c>
    </row>
    <row r="86" spans="2:13" ht="24.95" customHeight="1" x14ac:dyDescent="0.2">
      <c r="B86" s="59">
        <f>IF(D86&lt;&gt;"",SUBTOTAL(3,$D$7:D86),"")</f>
        <v>80</v>
      </c>
      <c r="C86" s="60">
        <v>469053918</v>
      </c>
      <c r="D86" s="50" t="s">
        <v>167</v>
      </c>
      <c r="E86" s="49">
        <v>31102011209055</v>
      </c>
      <c r="F86" s="88"/>
      <c r="G86" s="45">
        <f t="shared" si="10"/>
        <v>40575</v>
      </c>
      <c r="H86" s="46">
        <f t="shared" si="11"/>
        <v>0</v>
      </c>
      <c r="I86" s="46">
        <f t="shared" si="12"/>
        <v>8</v>
      </c>
      <c r="J86" s="47">
        <f t="shared" si="13"/>
        <v>12</v>
      </c>
      <c r="K86" s="38" t="e">
        <f t="shared" ca="1" si="7"/>
        <v>#NAME?</v>
      </c>
      <c r="L86" s="39" t="str">
        <f t="shared" si="8"/>
        <v/>
      </c>
      <c r="M86" s="40" t="str">
        <f t="shared" si="9"/>
        <v/>
      </c>
    </row>
    <row r="87" spans="2:13" ht="24.95" customHeight="1" x14ac:dyDescent="0.2">
      <c r="B87" s="59">
        <f>IF(D87&lt;&gt;"",SUBTOTAL(3,$D$7:D87),"")</f>
        <v>81</v>
      </c>
      <c r="C87" s="49">
        <v>469075457</v>
      </c>
      <c r="D87" s="52" t="s">
        <v>168</v>
      </c>
      <c r="E87" s="49">
        <v>31011071203131</v>
      </c>
      <c r="F87" s="88"/>
      <c r="G87" s="45">
        <f t="shared" si="10"/>
        <v>40489</v>
      </c>
      <c r="H87" s="46">
        <f t="shared" si="11"/>
        <v>24</v>
      </c>
      <c r="I87" s="46">
        <f t="shared" si="12"/>
        <v>10</v>
      </c>
      <c r="J87" s="47">
        <f t="shared" si="13"/>
        <v>12</v>
      </c>
      <c r="K87" s="38" t="e">
        <f t="shared" ca="1" si="7"/>
        <v>#NAME?</v>
      </c>
      <c r="L87" s="39" t="str">
        <f t="shared" si="8"/>
        <v/>
      </c>
      <c r="M87" s="40" t="str">
        <f t="shared" si="9"/>
        <v/>
      </c>
    </row>
    <row r="88" spans="2:13" ht="24.95" customHeight="1" x14ac:dyDescent="0.2">
      <c r="B88" s="59">
        <f>IF(D88&lt;&gt;"",SUBTOTAL(3,$D$7:D88),"")</f>
        <v>82</v>
      </c>
      <c r="C88" s="49">
        <v>476057630</v>
      </c>
      <c r="D88" s="52" t="s">
        <v>169</v>
      </c>
      <c r="E88" s="49">
        <v>31101011214613</v>
      </c>
      <c r="F88" s="88"/>
      <c r="G88" s="45">
        <f t="shared" si="10"/>
        <v>40544</v>
      </c>
      <c r="H88" s="46">
        <f t="shared" si="11"/>
        <v>0</v>
      </c>
      <c r="I88" s="46">
        <f t="shared" si="12"/>
        <v>9</v>
      </c>
      <c r="J88" s="47">
        <f t="shared" si="13"/>
        <v>12</v>
      </c>
      <c r="K88" s="38" t="e">
        <f t="shared" ca="1" si="7"/>
        <v>#NAME?</v>
      </c>
      <c r="L88" s="39" t="str">
        <f t="shared" si="8"/>
        <v/>
      </c>
      <c r="M88" s="40" t="str">
        <f t="shared" si="9"/>
        <v/>
      </c>
    </row>
    <row r="89" spans="2:13" ht="24.95" customHeight="1" x14ac:dyDescent="0.2">
      <c r="B89" s="59">
        <f>IF(D89&lt;&gt;"",SUBTOTAL(3,$D$7:D89),"")</f>
        <v>83</v>
      </c>
      <c r="C89" s="49">
        <v>476025695</v>
      </c>
      <c r="D89" s="52" t="s">
        <v>170</v>
      </c>
      <c r="E89" s="49">
        <v>31108221204291</v>
      </c>
      <c r="F89" s="90"/>
      <c r="G89" s="45">
        <f t="shared" si="10"/>
        <v>40777</v>
      </c>
      <c r="H89" s="46">
        <f t="shared" si="11"/>
        <v>9</v>
      </c>
      <c r="I89" s="46">
        <f t="shared" si="12"/>
        <v>1</v>
      </c>
      <c r="J89" s="47">
        <f t="shared" si="13"/>
        <v>12</v>
      </c>
      <c r="K89" s="38" t="e">
        <f t="shared" ca="1" si="7"/>
        <v>#NAME?</v>
      </c>
      <c r="L89" s="39" t="str">
        <f t="shared" si="8"/>
        <v/>
      </c>
      <c r="M89" s="40" t="str">
        <f t="shared" si="9"/>
        <v/>
      </c>
    </row>
    <row r="90" spans="2:13" ht="24.95" customHeight="1" x14ac:dyDescent="0.2">
      <c r="B90" s="59">
        <f>IF(D90&lt;&gt;"",SUBTOTAL(3,$D$7:D90),"")</f>
        <v>84</v>
      </c>
      <c r="C90" s="49">
        <v>476025565</v>
      </c>
      <c r="D90" s="52" t="s">
        <v>171</v>
      </c>
      <c r="E90" s="49">
        <v>31011011201016</v>
      </c>
      <c r="F90" s="90"/>
      <c r="G90" s="45">
        <f t="shared" si="10"/>
        <v>40483</v>
      </c>
      <c r="H90" s="46">
        <f t="shared" si="11"/>
        <v>0</v>
      </c>
      <c r="I90" s="46">
        <f t="shared" si="12"/>
        <v>11</v>
      </c>
      <c r="J90" s="47">
        <f t="shared" si="13"/>
        <v>12</v>
      </c>
      <c r="K90" s="38" t="e">
        <f t="shared" ca="1" si="7"/>
        <v>#NAME?</v>
      </c>
      <c r="L90" s="39" t="str">
        <f t="shared" si="8"/>
        <v/>
      </c>
      <c r="M90" s="40" t="str">
        <f t="shared" si="9"/>
        <v/>
      </c>
    </row>
    <row r="91" spans="2:13" ht="24.95" customHeight="1" x14ac:dyDescent="0.2">
      <c r="B91" s="59">
        <f>IF(D91&lt;&gt;"",SUBTOTAL(3,$D$7:D91),"")</f>
        <v>85</v>
      </c>
      <c r="C91" s="49">
        <v>476023318</v>
      </c>
      <c r="D91" s="52" t="s">
        <v>172</v>
      </c>
      <c r="E91" s="49">
        <v>31109181205253</v>
      </c>
      <c r="F91" s="90"/>
      <c r="G91" s="45">
        <f t="shared" si="10"/>
        <v>40804</v>
      </c>
      <c r="H91" s="46">
        <f t="shared" si="11"/>
        <v>13</v>
      </c>
      <c r="I91" s="46">
        <f t="shared" si="12"/>
        <v>0</v>
      </c>
      <c r="J91" s="47">
        <f t="shared" si="13"/>
        <v>12</v>
      </c>
      <c r="K91" s="38" t="e">
        <f t="shared" ca="1" si="7"/>
        <v>#NAME?</v>
      </c>
      <c r="L91" s="39" t="str">
        <f t="shared" si="8"/>
        <v/>
      </c>
      <c r="M91" s="40" t="str">
        <f t="shared" si="9"/>
        <v/>
      </c>
    </row>
    <row r="92" spans="2:13" ht="24.95" customHeight="1" x14ac:dyDescent="0.2">
      <c r="B92" s="59">
        <f>IF(D92&lt;&gt;"",SUBTOTAL(3,$D$7:D92),"")</f>
        <v>86</v>
      </c>
      <c r="C92" s="49">
        <v>476025307</v>
      </c>
      <c r="D92" s="52" t="s">
        <v>173</v>
      </c>
      <c r="E92" s="49">
        <v>31109011210694</v>
      </c>
      <c r="F92" s="90"/>
      <c r="G92" s="45">
        <f t="shared" si="10"/>
        <v>40787</v>
      </c>
      <c r="H92" s="46">
        <f t="shared" si="11"/>
        <v>0</v>
      </c>
      <c r="I92" s="46">
        <f t="shared" si="12"/>
        <v>1</v>
      </c>
      <c r="J92" s="47">
        <f t="shared" si="13"/>
        <v>12</v>
      </c>
      <c r="K92" s="38" t="e">
        <f t="shared" ca="1" si="7"/>
        <v>#NAME?</v>
      </c>
      <c r="L92" s="39" t="str">
        <f t="shared" si="8"/>
        <v/>
      </c>
      <c r="M92" s="40" t="str">
        <f t="shared" si="9"/>
        <v/>
      </c>
    </row>
    <row r="93" spans="2:13" ht="24.95" customHeight="1" x14ac:dyDescent="0.2">
      <c r="B93" s="59">
        <f>IF(D93&lt;&gt;"",SUBTOTAL(3,$D$7:D93),"")</f>
        <v>87</v>
      </c>
      <c r="C93" s="49">
        <v>475986019</v>
      </c>
      <c r="D93" s="52" t="s">
        <v>91</v>
      </c>
      <c r="E93" s="49">
        <v>31104171200863</v>
      </c>
      <c r="F93" s="90"/>
      <c r="G93" s="45">
        <f t="shared" si="10"/>
        <v>40650</v>
      </c>
      <c r="H93" s="46">
        <f t="shared" si="11"/>
        <v>14</v>
      </c>
      <c r="I93" s="46">
        <f t="shared" si="12"/>
        <v>5</v>
      </c>
      <c r="J93" s="47">
        <f t="shared" si="13"/>
        <v>12</v>
      </c>
      <c r="K93" s="38" t="e">
        <f t="shared" ca="1" si="7"/>
        <v>#NAME?</v>
      </c>
      <c r="L93" s="39" t="str">
        <f t="shared" si="8"/>
        <v/>
      </c>
      <c r="M93" s="40" t="str">
        <f t="shared" si="9"/>
        <v/>
      </c>
    </row>
    <row r="94" spans="2:13" ht="24.95" customHeight="1" x14ac:dyDescent="0.2">
      <c r="B94" s="59">
        <f>IF(D94&lt;&gt;"",SUBTOTAL(3,$D$7:D94),"")</f>
        <v>88</v>
      </c>
      <c r="C94" s="56">
        <v>476021189</v>
      </c>
      <c r="D94" s="57" t="s">
        <v>92</v>
      </c>
      <c r="E94" s="56">
        <v>31107111201207</v>
      </c>
      <c r="F94" s="88"/>
      <c r="G94" s="45">
        <f t="shared" si="10"/>
        <v>40735</v>
      </c>
      <c r="H94" s="46">
        <f t="shared" si="11"/>
        <v>20</v>
      </c>
      <c r="I94" s="46">
        <f t="shared" si="12"/>
        <v>2</v>
      </c>
      <c r="J94" s="47">
        <f t="shared" si="13"/>
        <v>12</v>
      </c>
      <c r="K94" s="38" t="e">
        <f t="shared" ca="1" si="7"/>
        <v>#NAME?</v>
      </c>
      <c r="L94" s="39" t="str">
        <f t="shared" si="8"/>
        <v/>
      </c>
      <c r="M94" s="40" t="str">
        <f t="shared" si="9"/>
        <v/>
      </c>
    </row>
    <row r="95" spans="2:13" ht="24.95" customHeight="1" x14ac:dyDescent="0.2">
      <c r="B95" s="59">
        <f>IF(D95&lt;&gt;"",SUBTOTAL(3,$D$7:D95),"")</f>
        <v>89</v>
      </c>
      <c r="C95" s="49">
        <v>476021285</v>
      </c>
      <c r="D95" s="52" t="s">
        <v>93</v>
      </c>
      <c r="E95" s="49">
        <v>31107071201004</v>
      </c>
      <c r="F95" s="89"/>
      <c r="G95" s="45">
        <f t="shared" si="10"/>
        <v>40731</v>
      </c>
      <c r="H95" s="46">
        <f t="shared" si="11"/>
        <v>24</v>
      </c>
      <c r="I95" s="46">
        <f t="shared" si="12"/>
        <v>2</v>
      </c>
      <c r="J95" s="47">
        <f t="shared" si="13"/>
        <v>12</v>
      </c>
      <c r="K95" s="38" t="e">
        <f t="shared" ca="1" si="7"/>
        <v>#NAME?</v>
      </c>
      <c r="L95" s="39" t="str">
        <f t="shared" si="8"/>
        <v/>
      </c>
      <c r="M95" s="40" t="str">
        <f t="shared" si="9"/>
        <v/>
      </c>
    </row>
    <row r="96" spans="2:13" ht="24.95" customHeight="1" x14ac:dyDescent="0.2">
      <c r="B96" s="59">
        <f>IF(D96&lt;&gt;"",SUBTOTAL(3,$D$7:D96),"")</f>
        <v>90</v>
      </c>
      <c r="C96" s="49">
        <v>469075262</v>
      </c>
      <c r="D96" s="52" t="s">
        <v>94</v>
      </c>
      <c r="E96" s="49">
        <v>31107011200726</v>
      </c>
      <c r="F96" s="88"/>
      <c r="G96" s="45">
        <f t="shared" si="10"/>
        <v>40725</v>
      </c>
      <c r="H96" s="46">
        <f t="shared" si="11"/>
        <v>0</v>
      </c>
      <c r="I96" s="46">
        <f t="shared" si="12"/>
        <v>3</v>
      </c>
      <c r="J96" s="47">
        <f t="shared" si="13"/>
        <v>12</v>
      </c>
      <c r="K96" s="38" t="e">
        <f t="shared" ca="1" si="7"/>
        <v>#NAME?</v>
      </c>
      <c r="L96" s="39" t="str">
        <f t="shared" si="8"/>
        <v/>
      </c>
      <c r="M96" s="40" t="str">
        <f t="shared" si="9"/>
        <v/>
      </c>
    </row>
    <row r="97" spans="2:13" ht="24.95" customHeight="1" x14ac:dyDescent="0.2">
      <c r="B97" s="59">
        <f>IF(D97&lt;&gt;"",SUBTOTAL(3,$D$7:D97),"")</f>
        <v>91</v>
      </c>
      <c r="C97" s="49">
        <v>476021115</v>
      </c>
      <c r="D97" s="52" t="s">
        <v>95</v>
      </c>
      <c r="E97" s="49">
        <v>31105011203609</v>
      </c>
      <c r="F97" s="89"/>
      <c r="G97" s="45">
        <f t="shared" si="10"/>
        <v>40664</v>
      </c>
      <c r="H97" s="46">
        <f t="shared" si="11"/>
        <v>0</v>
      </c>
      <c r="I97" s="46">
        <f t="shared" si="12"/>
        <v>5</v>
      </c>
      <c r="J97" s="47">
        <f t="shared" si="13"/>
        <v>12</v>
      </c>
      <c r="K97" s="38" t="e">
        <f t="shared" ca="1" si="7"/>
        <v>#NAME?</v>
      </c>
      <c r="L97" s="39" t="str">
        <f t="shared" si="8"/>
        <v/>
      </c>
      <c r="M97" s="40" t="str">
        <f t="shared" si="9"/>
        <v/>
      </c>
    </row>
    <row r="98" spans="2:13" ht="24.95" customHeight="1" x14ac:dyDescent="0.2">
      <c r="B98" s="59">
        <f>IF(D98&lt;&gt;"",SUBTOTAL(3,$D$7:D98),"")</f>
        <v>92</v>
      </c>
      <c r="C98" s="56">
        <v>476022773</v>
      </c>
      <c r="D98" s="57" t="s">
        <v>174</v>
      </c>
      <c r="E98" s="56">
        <v>31107011206252</v>
      </c>
      <c r="F98" s="88"/>
      <c r="G98" s="45">
        <f t="shared" si="10"/>
        <v>40725</v>
      </c>
      <c r="H98" s="46">
        <f t="shared" si="11"/>
        <v>0</v>
      </c>
      <c r="I98" s="46">
        <f t="shared" si="12"/>
        <v>3</v>
      </c>
      <c r="J98" s="47">
        <f t="shared" si="13"/>
        <v>12</v>
      </c>
      <c r="K98" s="38" t="e">
        <f t="shared" ca="1" si="7"/>
        <v>#NAME?</v>
      </c>
      <c r="L98" s="39" t="str">
        <f t="shared" si="8"/>
        <v/>
      </c>
      <c r="M98" s="40" t="str">
        <f t="shared" si="9"/>
        <v/>
      </c>
    </row>
    <row r="99" spans="2:13" ht="24.95" customHeight="1" x14ac:dyDescent="0.2">
      <c r="B99" s="59">
        <f>IF(D99&lt;&gt;"",SUBTOTAL(3,$D$7:D99),"")</f>
        <v>93</v>
      </c>
      <c r="C99" s="49">
        <v>476031738</v>
      </c>
      <c r="D99" s="50" t="s">
        <v>96</v>
      </c>
      <c r="E99" s="49">
        <v>31103088801085</v>
      </c>
      <c r="F99" s="88"/>
      <c r="G99" s="45">
        <f t="shared" si="10"/>
        <v>40610</v>
      </c>
      <c r="H99" s="46">
        <f t="shared" si="11"/>
        <v>23</v>
      </c>
      <c r="I99" s="46">
        <f t="shared" si="12"/>
        <v>6</v>
      </c>
      <c r="J99" s="47">
        <f t="shared" si="13"/>
        <v>12</v>
      </c>
      <c r="K99" s="38" t="e">
        <f t="shared" ca="1" si="7"/>
        <v>#NAME?</v>
      </c>
      <c r="L99" s="39" t="str">
        <f t="shared" si="8"/>
        <v/>
      </c>
      <c r="M99" s="40" t="str">
        <f t="shared" si="9"/>
        <v/>
      </c>
    </row>
    <row r="100" spans="2:13" ht="24.95" customHeight="1" x14ac:dyDescent="0.2">
      <c r="B100" s="59">
        <f>IF(D100&lt;&gt;"",SUBTOTAL(3,$D$7:D100),"")</f>
        <v>94</v>
      </c>
      <c r="C100" s="60">
        <v>472446462</v>
      </c>
      <c r="D100" s="50" t="s">
        <v>97</v>
      </c>
      <c r="E100" s="49">
        <v>31110011208566</v>
      </c>
      <c r="F100" s="90"/>
      <c r="G100" s="45">
        <f t="shared" si="10"/>
        <v>40817</v>
      </c>
      <c r="H100" s="46">
        <f t="shared" si="11"/>
        <v>0</v>
      </c>
      <c r="I100" s="46">
        <f t="shared" si="12"/>
        <v>0</v>
      </c>
      <c r="J100" s="47">
        <f t="shared" si="13"/>
        <v>12</v>
      </c>
      <c r="K100" s="38" t="e">
        <f t="shared" ca="1" si="7"/>
        <v>#NAME?</v>
      </c>
      <c r="L100" s="39" t="str">
        <f t="shared" si="8"/>
        <v/>
      </c>
      <c r="M100" s="40" t="str">
        <f t="shared" si="9"/>
        <v/>
      </c>
    </row>
    <row r="101" spans="2:13" ht="24.95" customHeight="1" x14ac:dyDescent="0.2">
      <c r="B101" s="59">
        <f>IF(D101&lt;&gt;"",SUBTOTAL(3,$D$7:D101),"")</f>
        <v>95</v>
      </c>
      <c r="C101" s="42">
        <v>475985305</v>
      </c>
      <c r="D101" s="43" t="s">
        <v>98</v>
      </c>
      <c r="E101" s="42">
        <v>31103251201562</v>
      </c>
      <c r="F101" s="89"/>
      <c r="G101" s="45">
        <f t="shared" si="10"/>
        <v>40627</v>
      </c>
      <c r="H101" s="46">
        <f t="shared" si="11"/>
        <v>6</v>
      </c>
      <c r="I101" s="46">
        <f t="shared" si="12"/>
        <v>6</v>
      </c>
      <c r="J101" s="47">
        <f t="shared" si="13"/>
        <v>12</v>
      </c>
      <c r="K101" s="38" t="e">
        <f t="shared" ca="1" si="7"/>
        <v>#NAME?</v>
      </c>
      <c r="L101" s="39" t="str">
        <f t="shared" si="8"/>
        <v/>
      </c>
      <c r="M101" s="40" t="str">
        <f t="shared" si="9"/>
        <v/>
      </c>
    </row>
    <row r="102" spans="2:13" ht="24.95" customHeight="1" x14ac:dyDescent="0.2">
      <c r="B102" s="59">
        <f>IF(D102&lt;&gt;"",SUBTOTAL(3,$D$7:D102),"")</f>
        <v>96</v>
      </c>
      <c r="C102" s="60">
        <v>476056694</v>
      </c>
      <c r="D102" s="50" t="s">
        <v>99</v>
      </c>
      <c r="E102" s="49">
        <v>31109011210902</v>
      </c>
      <c r="F102" s="88"/>
      <c r="G102" s="45">
        <f t="shared" si="10"/>
        <v>40787</v>
      </c>
      <c r="H102" s="46">
        <f t="shared" si="11"/>
        <v>0</v>
      </c>
      <c r="I102" s="46">
        <f t="shared" si="12"/>
        <v>1</v>
      </c>
      <c r="J102" s="47">
        <f t="shared" si="13"/>
        <v>12</v>
      </c>
      <c r="K102" s="38" t="e">
        <f t="shared" ca="1" si="7"/>
        <v>#NAME?</v>
      </c>
      <c r="L102" s="39" t="str">
        <f t="shared" si="8"/>
        <v/>
      </c>
      <c r="M102" s="40" t="str">
        <f t="shared" si="9"/>
        <v/>
      </c>
    </row>
    <row r="103" spans="2:13" ht="24.95" customHeight="1" x14ac:dyDescent="0.2">
      <c r="B103" s="59">
        <f>IF(D103&lt;&gt;"",SUBTOTAL(3,$D$7:D103),"")</f>
        <v>97</v>
      </c>
      <c r="C103" s="49">
        <v>476031612</v>
      </c>
      <c r="D103" s="52" t="s">
        <v>100</v>
      </c>
      <c r="E103" s="49">
        <v>31105081201182</v>
      </c>
      <c r="F103" s="88"/>
      <c r="G103" s="45">
        <f t="shared" si="10"/>
        <v>40671</v>
      </c>
      <c r="H103" s="46">
        <f t="shared" si="11"/>
        <v>23</v>
      </c>
      <c r="I103" s="46">
        <f t="shared" si="12"/>
        <v>4</v>
      </c>
      <c r="J103" s="47">
        <f t="shared" si="13"/>
        <v>12</v>
      </c>
      <c r="K103" s="38" t="e">
        <f t="shared" ca="1" si="7"/>
        <v>#NAME?</v>
      </c>
      <c r="L103" s="39" t="str">
        <f t="shared" si="8"/>
        <v/>
      </c>
      <c r="M103" s="40" t="str">
        <f t="shared" si="9"/>
        <v/>
      </c>
    </row>
    <row r="104" spans="2:13" ht="24.95" customHeight="1" x14ac:dyDescent="0.2">
      <c r="B104" s="59">
        <f>IF(D104&lt;&gt;"",SUBTOTAL(3,$D$7:D104),"")</f>
        <v>98</v>
      </c>
      <c r="C104" s="56">
        <v>476026191</v>
      </c>
      <c r="D104" s="57" t="s">
        <v>175</v>
      </c>
      <c r="E104" s="56">
        <v>31106211201178</v>
      </c>
      <c r="F104" s="88"/>
      <c r="G104" s="45">
        <f t="shared" si="10"/>
        <v>40715</v>
      </c>
      <c r="H104" s="46">
        <f t="shared" si="11"/>
        <v>10</v>
      </c>
      <c r="I104" s="46">
        <f t="shared" si="12"/>
        <v>3</v>
      </c>
      <c r="J104" s="47">
        <f t="shared" si="13"/>
        <v>12</v>
      </c>
      <c r="K104" s="38" t="e">
        <f t="shared" ca="1" si="7"/>
        <v>#NAME?</v>
      </c>
      <c r="L104" s="39" t="str">
        <f t="shared" si="8"/>
        <v/>
      </c>
      <c r="M104" s="40" t="str">
        <f t="shared" si="9"/>
        <v/>
      </c>
    </row>
    <row r="105" spans="2:13" ht="24.95" customHeight="1" x14ac:dyDescent="0.2">
      <c r="B105" s="59">
        <f>IF(D105&lt;&gt;"",SUBTOTAL(3,$D$7:D105),"")</f>
        <v>99</v>
      </c>
      <c r="C105" s="49">
        <v>476025952</v>
      </c>
      <c r="D105" s="52" t="s">
        <v>176</v>
      </c>
      <c r="E105" s="49">
        <v>31012011200377</v>
      </c>
      <c r="F105" s="90"/>
      <c r="G105" s="45">
        <f t="shared" si="10"/>
        <v>40513</v>
      </c>
      <c r="H105" s="46">
        <f t="shared" si="11"/>
        <v>0</v>
      </c>
      <c r="I105" s="46">
        <f t="shared" si="12"/>
        <v>10</v>
      </c>
      <c r="J105" s="47">
        <f t="shared" si="13"/>
        <v>12</v>
      </c>
      <c r="K105" s="38" t="e">
        <f t="shared" ca="1" si="7"/>
        <v>#NAME?</v>
      </c>
      <c r="L105" s="39" t="str">
        <f t="shared" si="8"/>
        <v/>
      </c>
      <c r="M105" s="40" t="str">
        <f t="shared" si="9"/>
        <v/>
      </c>
    </row>
    <row r="106" spans="2:13" ht="24.95" customHeight="1" x14ac:dyDescent="0.2">
      <c r="B106" s="59">
        <f>IF(D106&lt;&gt;"",SUBTOTAL(3,$D$7:D106),"")</f>
        <v>100</v>
      </c>
      <c r="C106" s="56">
        <v>476030270</v>
      </c>
      <c r="D106" s="57" t="s">
        <v>177</v>
      </c>
      <c r="E106" s="56">
        <v>31106161203735</v>
      </c>
      <c r="F106" s="88"/>
      <c r="G106" s="45">
        <f t="shared" si="10"/>
        <v>40710</v>
      </c>
      <c r="H106" s="46">
        <f t="shared" si="11"/>
        <v>15</v>
      </c>
      <c r="I106" s="46">
        <f t="shared" si="12"/>
        <v>3</v>
      </c>
      <c r="J106" s="47">
        <f t="shared" si="13"/>
        <v>12</v>
      </c>
      <c r="K106" s="38" t="e">
        <f t="shared" ca="1" si="7"/>
        <v>#NAME?</v>
      </c>
      <c r="L106" s="39" t="str">
        <f t="shared" si="8"/>
        <v/>
      </c>
      <c r="M106" s="40" t="str">
        <f t="shared" si="9"/>
        <v/>
      </c>
    </row>
    <row r="107" spans="2:13" ht="24.95" customHeight="1" x14ac:dyDescent="0.2">
      <c r="B107" s="59">
        <f>IF(D107&lt;&gt;"",SUBTOTAL(3,$D$7:D107),"")</f>
        <v>101</v>
      </c>
      <c r="C107" s="49">
        <v>472354327</v>
      </c>
      <c r="D107" s="52" t="s">
        <v>178</v>
      </c>
      <c r="E107" s="49">
        <v>31108231205733</v>
      </c>
      <c r="F107" s="88"/>
      <c r="G107" s="45">
        <f t="shared" si="10"/>
        <v>40778</v>
      </c>
      <c r="H107" s="46">
        <f t="shared" si="11"/>
        <v>8</v>
      </c>
      <c r="I107" s="46">
        <f t="shared" si="12"/>
        <v>1</v>
      </c>
      <c r="J107" s="47">
        <f t="shared" si="13"/>
        <v>12</v>
      </c>
      <c r="K107" s="38" t="e">
        <f t="shared" ca="1" si="7"/>
        <v>#NAME?</v>
      </c>
      <c r="L107" s="39" t="str">
        <f t="shared" si="8"/>
        <v/>
      </c>
      <c r="M107" s="40" t="str">
        <f t="shared" si="9"/>
        <v/>
      </c>
    </row>
    <row r="108" spans="2:13" ht="24.95" customHeight="1" x14ac:dyDescent="0.2">
      <c r="B108" s="59">
        <f>IF(D108&lt;&gt;"",SUBTOTAL(3,$D$7:D108),"")</f>
        <v>102</v>
      </c>
      <c r="C108" s="49">
        <v>476025452</v>
      </c>
      <c r="D108" s="52" t="s">
        <v>179</v>
      </c>
      <c r="E108" s="49">
        <v>31103011202499</v>
      </c>
      <c r="F108" s="88"/>
      <c r="G108" s="45">
        <f t="shared" si="10"/>
        <v>40603</v>
      </c>
      <c r="H108" s="46">
        <f t="shared" si="11"/>
        <v>0</v>
      </c>
      <c r="I108" s="46">
        <f t="shared" si="12"/>
        <v>7</v>
      </c>
      <c r="J108" s="47">
        <f t="shared" si="13"/>
        <v>12</v>
      </c>
      <c r="K108" s="38" t="e">
        <f t="shared" ca="1" si="7"/>
        <v>#NAME?</v>
      </c>
      <c r="L108" s="39" t="str">
        <f t="shared" si="8"/>
        <v/>
      </c>
      <c r="M108" s="40" t="str">
        <f t="shared" si="9"/>
        <v/>
      </c>
    </row>
    <row r="109" spans="2:13" ht="24.95" customHeight="1" x14ac:dyDescent="0.2">
      <c r="B109" s="59">
        <f>IF(D109&lt;&gt;"",SUBTOTAL(3,$D$7:D109),"")</f>
        <v>103</v>
      </c>
      <c r="C109" s="60">
        <v>475675307</v>
      </c>
      <c r="D109" s="52" t="s">
        <v>180</v>
      </c>
      <c r="E109" s="49">
        <v>31103101202897</v>
      </c>
      <c r="F109" s="88"/>
      <c r="G109" s="45">
        <f t="shared" si="10"/>
        <v>40612</v>
      </c>
      <c r="H109" s="46">
        <f t="shared" si="11"/>
        <v>21</v>
      </c>
      <c r="I109" s="46">
        <f t="shared" si="12"/>
        <v>6</v>
      </c>
      <c r="J109" s="47">
        <f t="shared" si="13"/>
        <v>12</v>
      </c>
      <c r="K109" s="38" t="e">
        <f t="shared" ca="1" si="7"/>
        <v>#NAME?</v>
      </c>
      <c r="L109" s="39" t="str">
        <f t="shared" si="8"/>
        <v/>
      </c>
      <c r="M109" s="40" t="str">
        <f t="shared" si="9"/>
        <v/>
      </c>
    </row>
    <row r="110" spans="2:13" ht="24.95" customHeight="1" x14ac:dyDescent="0.2">
      <c r="B110" s="59">
        <f>IF(D110&lt;&gt;"",SUBTOTAL(3,$D$7:D110),"")</f>
        <v>104</v>
      </c>
      <c r="C110" s="49">
        <v>476025232</v>
      </c>
      <c r="D110" s="52" t="s">
        <v>181</v>
      </c>
      <c r="E110" s="49">
        <v>31011261301652</v>
      </c>
      <c r="F110" s="89"/>
      <c r="G110" s="45">
        <f t="shared" si="10"/>
        <v>40508</v>
      </c>
      <c r="H110" s="46">
        <f t="shared" si="11"/>
        <v>5</v>
      </c>
      <c r="I110" s="46">
        <f t="shared" si="12"/>
        <v>10</v>
      </c>
      <c r="J110" s="47">
        <f t="shared" si="13"/>
        <v>12</v>
      </c>
      <c r="K110" s="38" t="e">
        <f t="shared" ca="1" si="7"/>
        <v>#NAME?</v>
      </c>
      <c r="L110" s="39" t="str">
        <f t="shared" si="8"/>
        <v/>
      </c>
      <c r="M110" s="40" t="str">
        <f t="shared" si="9"/>
        <v/>
      </c>
    </row>
    <row r="111" spans="2:13" ht="24.95" customHeight="1" x14ac:dyDescent="0.2">
      <c r="B111" s="59">
        <f>IF(D111&lt;&gt;"",SUBTOTAL(3,$D$7:D111),"")</f>
        <v>105</v>
      </c>
      <c r="C111" s="42">
        <v>486506207</v>
      </c>
      <c r="D111" s="43" t="s">
        <v>182</v>
      </c>
      <c r="E111" s="42">
        <v>31111161202694</v>
      </c>
      <c r="F111" s="88"/>
      <c r="G111" s="45">
        <f t="shared" si="10"/>
        <v>40863</v>
      </c>
      <c r="H111" s="46">
        <f t="shared" si="11"/>
        <v>15</v>
      </c>
      <c r="I111" s="46">
        <f t="shared" si="12"/>
        <v>10</v>
      </c>
      <c r="J111" s="47">
        <f t="shared" si="13"/>
        <v>11</v>
      </c>
      <c r="K111" s="38" t="e">
        <f t="shared" ca="1" si="7"/>
        <v>#NAME?</v>
      </c>
      <c r="L111" s="39" t="str">
        <f t="shared" si="8"/>
        <v/>
      </c>
      <c r="M111" s="40" t="str">
        <f t="shared" si="9"/>
        <v/>
      </c>
    </row>
    <row r="112" spans="2:13" ht="24.95" customHeight="1" x14ac:dyDescent="0.2">
      <c r="B112" s="59">
        <f>IF(D112&lt;&gt;"",SUBTOTAL(3,$D$7:D112),"")</f>
        <v>106</v>
      </c>
      <c r="C112" s="49">
        <v>472446600</v>
      </c>
      <c r="D112" s="52" t="s">
        <v>183</v>
      </c>
      <c r="E112" s="49">
        <v>31108061201932</v>
      </c>
      <c r="F112" s="89"/>
      <c r="G112" s="45">
        <f t="shared" si="10"/>
        <v>40761</v>
      </c>
      <c r="H112" s="46">
        <f t="shared" si="11"/>
        <v>25</v>
      </c>
      <c r="I112" s="46">
        <f t="shared" si="12"/>
        <v>1</v>
      </c>
      <c r="J112" s="47">
        <f t="shared" si="13"/>
        <v>12</v>
      </c>
      <c r="K112" s="38" t="e">
        <f t="shared" ca="1" si="7"/>
        <v>#NAME?</v>
      </c>
      <c r="L112" s="39" t="str">
        <f t="shared" si="8"/>
        <v/>
      </c>
      <c r="M112" s="40" t="str">
        <f t="shared" si="9"/>
        <v/>
      </c>
    </row>
    <row r="113" spans="2:13" ht="24.95" customHeight="1" x14ac:dyDescent="0.2">
      <c r="B113" s="59">
        <f>IF(D113&lt;&gt;"",SUBTOTAL(3,$D$7:D113),"")</f>
        <v>107</v>
      </c>
      <c r="C113" s="49">
        <v>472446370</v>
      </c>
      <c r="D113" s="50" t="s">
        <v>184</v>
      </c>
      <c r="E113" s="49">
        <v>31105231201216</v>
      </c>
      <c r="F113" s="89"/>
      <c r="G113" s="45">
        <f t="shared" si="10"/>
        <v>40686</v>
      </c>
      <c r="H113" s="46">
        <f t="shared" si="11"/>
        <v>8</v>
      </c>
      <c r="I113" s="46">
        <f t="shared" si="12"/>
        <v>4</v>
      </c>
      <c r="J113" s="47">
        <f t="shared" si="13"/>
        <v>12</v>
      </c>
      <c r="K113" s="38" t="e">
        <f t="shared" ca="1" si="7"/>
        <v>#NAME?</v>
      </c>
      <c r="L113" s="39" t="str">
        <f t="shared" si="8"/>
        <v/>
      </c>
      <c r="M113" s="40" t="str">
        <f t="shared" si="9"/>
        <v/>
      </c>
    </row>
    <row r="114" spans="2:13" ht="24.95" customHeight="1" x14ac:dyDescent="0.2">
      <c r="B114" s="59">
        <f>IF(D114&lt;&gt;"",SUBTOTAL(3,$D$7:D114),"")</f>
        <v>108</v>
      </c>
      <c r="C114" s="49">
        <v>476025855</v>
      </c>
      <c r="D114" s="52" t="s">
        <v>185</v>
      </c>
      <c r="E114" s="49">
        <v>31103101202854</v>
      </c>
      <c r="F114" s="88"/>
      <c r="G114" s="45">
        <f t="shared" si="10"/>
        <v>40612</v>
      </c>
      <c r="H114" s="46">
        <f t="shared" si="11"/>
        <v>21</v>
      </c>
      <c r="I114" s="46">
        <f t="shared" si="12"/>
        <v>6</v>
      </c>
      <c r="J114" s="47">
        <f t="shared" si="13"/>
        <v>12</v>
      </c>
      <c r="K114" s="38" t="e">
        <f t="shared" ca="1" si="7"/>
        <v>#NAME?</v>
      </c>
      <c r="L114" s="39" t="str">
        <f t="shared" si="8"/>
        <v/>
      </c>
      <c r="M114" s="40" t="str">
        <f t="shared" si="9"/>
        <v/>
      </c>
    </row>
    <row r="115" spans="2:13" ht="24.95" customHeight="1" x14ac:dyDescent="0.2">
      <c r="B115" s="59">
        <f>IF(D115&lt;&gt;"",SUBTOTAL(3,$D$7:D115),"")</f>
        <v>109</v>
      </c>
      <c r="C115" s="49">
        <v>476030326</v>
      </c>
      <c r="D115" s="52" t="s">
        <v>186</v>
      </c>
      <c r="E115" s="49">
        <v>31011201201691</v>
      </c>
      <c r="F115" s="89"/>
      <c r="G115" s="45">
        <f t="shared" si="10"/>
        <v>40502</v>
      </c>
      <c r="H115" s="46">
        <f t="shared" si="11"/>
        <v>11</v>
      </c>
      <c r="I115" s="46">
        <f t="shared" si="12"/>
        <v>10</v>
      </c>
      <c r="J115" s="47">
        <f t="shared" si="13"/>
        <v>12</v>
      </c>
      <c r="K115" s="38" t="e">
        <f t="shared" ca="1" si="7"/>
        <v>#NAME?</v>
      </c>
      <c r="L115" s="39" t="str">
        <f t="shared" si="8"/>
        <v/>
      </c>
      <c r="M115" s="40" t="str">
        <f t="shared" si="9"/>
        <v/>
      </c>
    </row>
    <row r="116" spans="2:13" ht="24.95" customHeight="1" x14ac:dyDescent="0.2">
      <c r="B116" s="59">
        <f>IF(D116&lt;&gt;"",SUBTOTAL(3,$D$7:D116),"")</f>
        <v>110</v>
      </c>
      <c r="C116" s="56">
        <v>486523076</v>
      </c>
      <c r="D116" s="57" t="s">
        <v>187</v>
      </c>
      <c r="E116" s="56">
        <v>31103231200659</v>
      </c>
      <c r="F116" s="90"/>
      <c r="G116" s="45">
        <f t="shared" si="10"/>
        <v>40625</v>
      </c>
      <c r="H116" s="46">
        <f t="shared" si="11"/>
        <v>8</v>
      </c>
      <c r="I116" s="46">
        <f t="shared" si="12"/>
        <v>6</v>
      </c>
      <c r="J116" s="47">
        <f t="shared" si="13"/>
        <v>12</v>
      </c>
      <c r="K116" s="38" t="e">
        <f t="shared" ca="1" si="7"/>
        <v>#NAME?</v>
      </c>
      <c r="L116" s="39" t="str">
        <f t="shared" si="8"/>
        <v/>
      </c>
      <c r="M116" s="40" t="str">
        <f t="shared" si="9"/>
        <v/>
      </c>
    </row>
    <row r="117" spans="2:13" ht="24.95" customHeight="1" x14ac:dyDescent="0.2">
      <c r="B117" s="59">
        <f>IF(D117&lt;&gt;"",SUBTOTAL(3,$D$7:D117),"")</f>
        <v>111</v>
      </c>
      <c r="C117" s="42">
        <v>475676030</v>
      </c>
      <c r="D117" s="43" t="s">
        <v>188</v>
      </c>
      <c r="E117" s="42">
        <v>31108081209832</v>
      </c>
      <c r="F117" s="88"/>
      <c r="G117" s="45">
        <f t="shared" si="10"/>
        <v>40763</v>
      </c>
      <c r="H117" s="46">
        <f t="shared" si="11"/>
        <v>23</v>
      </c>
      <c r="I117" s="46">
        <f t="shared" si="12"/>
        <v>1</v>
      </c>
      <c r="J117" s="47">
        <f t="shared" si="13"/>
        <v>12</v>
      </c>
      <c r="K117" s="38" t="e">
        <f t="shared" ca="1" si="7"/>
        <v>#NAME?</v>
      </c>
      <c r="L117" s="39" t="str">
        <f t="shared" si="8"/>
        <v/>
      </c>
      <c r="M117" s="40" t="str">
        <f t="shared" si="9"/>
        <v/>
      </c>
    </row>
    <row r="118" spans="2:13" ht="24.95" customHeight="1" x14ac:dyDescent="0.2">
      <c r="B118" s="59">
        <f>IF(D118&lt;&gt;"",SUBTOTAL(3,$D$7:D118),"")</f>
        <v>112</v>
      </c>
      <c r="C118" s="49">
        <v>476024341</v>
      </c>
      <c r="D118" s="52" t="s">
        <v>101</v>
      </c>
      <c r="E118" s="49">
        <v>31012251201249</v>
      </c>
      <c r="F118" s="90"/>
      <c r="G118" s="45">
        <f t="shared" si="10"/>
        <v>40537</v>
      </c>
      <c r="H118" s="46">
        <f t="shared" si="11"/>
        <v>6</v>
      </c>
      <c r="I118" s="46">
        <f t="shared" si="12"/>
        <v>9</v>
      </c>
      <c r="J118" s="47">
        <f t="shared" si="13"/>
        <v>12</v>
      </c>
      <c r="K118" s="38" t="e">
        <f t="shared" ca="1" si="7"/>
        <v>#NAME?</v>
      </c>
      <c r="L118" s="39" t="str">
        <f t="shared" si="8"/>
        <v/>
      </c>
      <c r="M118" s="40" t="str">
        <f t="shared" si="9"/>
        <v/>
      </c>
    </row>
    <row r="119" spans="2:13" ht="24.95" customHeight="1" x14ac:dyDescent="0.2">
      <c r="B119" s="59">
        <f>IF(D119&lt;&gt;"",SUBTOTAL(3,$D$7:D119),"")</f>
        <v>113</v>
      </c>
      <c r="C119" s="56">
        <v>487362609</v>
      </c>
      <c r="D119" s="57" t="s">
        <v>102</v>
      </c>
      <c r="E119" s="56">
        <v>31107071205808</v>
      </c>
      <c r="F119" s="88"/>
      <c r="G119" s="45">
        <f t="shared" si="10"/>
        <v>40731</v>
      </c>
      <c r="H119" s="46">
        <f t="shared" si="11"/>
        <v>24</v>
      </c>
      <c r="I119" s="46">
        <f t="shared" si="12"/>
        <v>2</v>
      </c>
      <c r="J119" s="47">
        <f t="shared" si="13"/>
        <v>12</v>
      </c>
      <c r="K119" s="38" t="e">
        <f t="shared" ca="1" si="7"/>
        <v>#NAME?</v>
      </c>
      <c r="L119" s="39" t="str">
        <f t="shared" si="8"/>
        <v/>
      </c>
      <c r="M119" s="40" t="str">
        <f t="shared" si="9"/>
        <v/>
      </c>
    </row>
    <row r="120" spans="2:13" ht="24.95" customHeight="1" x14ac:dyDescent="0.2">
      <c r="B120" s="59">
        <f>IF(D120&lt;&gt;"",SUBTOTAL(3,$D$7:D120),"")</f>
        <v>114</v>
      </c>
      <c r="C120" s="49">
        <v>476314952</v>
      </c>
      <c r="D120" s="52" t="s">
        <v>189</v>
      </c>
      <c r="E120" s="49">
        <v>31106151201335</v>
      </c>
      <c r="F120" s="89"/>
      <c r="G120" s="45">
        <f t="shared" si="10"/>
        <v>40709</v>
      </c>
      <c r="H120" s="46">
        <f t="shared" si="11"/>
        <v>16</v>
      </c>
      <c r="I120" s="46">
        <f t="shared" si="12"/>
        <v>3</v>
      </c>
      <c r="J120" s="47">
        <f t="shared" si="13"/>
        <v>12</v>
      </c>
      <c r="K120" s="38" t="e">
        <f t="shared" ca="1" si="7"/>
        <v>#NAME?</v>
      </c>
      <c r="L120" s="39" t="str">
        <f t="shared" si="8"/>
        <v/>
      </c>
      <c r="M120" s="40" t="str">
        <f t="shared" si="9"/>
        <v/>
      </c>
    </row>
    <row r="121" spans="2:13" ht="24.95" customHeight="1" x14ac:dyDescent="0.2">
      <c r="B121" s="59">
        <f>IF(D121&lt;&gt;"",SUBTOTAL(3,$D$7:D121),"")</f>
        <v>115</v>
      </c>
      <c r="C121" s="49">
        <v>476030467</v>
      </c>
      <c r="D121" s="52" t="s">
        <v>190</v>
      </c>
      <c r="E121" s="49">
        <v>31012021203757</v>
      </c>
      <c r="F121" s="88"/>
      <c r="G121" s="45">
        <f t="shared" si="10"/>
        <v>40514</v>
      </c>
      <c r="H121" s="46">
        <f t="shared" si="11"/>
        <v>29</v>
      </c>
      <c r="I121" s="46">
        <f t="shared" si="12"/>
        <v>9</v>
      </c>
      <c r="J121" s="47">
        <f t="shared" si="13"/>
        <v>12</v>
      </c>
      <c r="K121" s="38" t="e">
        <f t="shared" ca="1" si="7"/>
        <v>#NAME?</v>
      </c>
      <c r="L121" s="39" t="str">
        <f t="shared" si="8"/>
        <v/>
      </c>
      <c r="M121" s="40" t="str">
        <f t="shared" si="9"/>
        <v/>
      </c>
    </row>
    <row r="122" spans="2:13" ht="24.95" customHeight="1" x14ac:dyDescent="0.2">
      <c r="B122" s="59">
        <f>IF(D122&lt;&gt;"",SUBTOTAL(3,$D$7:D122),"")</f>
        <v>116</v>
      </c>
      <c r="C122" s="56">
        <v>476020808</v>
      </c>
      <c r="D122" s="57" t="s">
        <v>103</v>
      </c>
      <c r="E122" s="56">
        <v>31108101201361</v>
      </c>
      <c r="F122" s="88"/>
      <c r="G122" s="45">
        <f t="shared" si="10"/>
        <v>40765</v>
      </c>
      <c r="H122" s="46">
        <f t="shared" si="11"/>
        <v>21</v>
      </c>
      <c r="I122" s="46">
        <f t="shared" si="12"/>
        <v>1</v>
      </c>
      <c r="J122" s="47">
        <f t="shared" si="13"/>
        <v>12</v>
      </c>
      <c r="K122" s="38" t="e">
        <f t="shared" ca="1" si="7"/>
        <v>#NAME?</v>
      </c>
      <c r="L122" s="39" t="str">
        <f t="shared" si="8"/>
        <v/>
      </c>
      <c r="M122" s="40" t="str">
        <f t="shared" si="9"/>
        <v/>
      </c>
    </row>
    <row r="123" spans="2:13" ht="24.95" customHeight="1" x14ac:dyDescent="0.2">
      <c r="B123" s="59">
        <f>IF(D123&lt;&gt;"",SUBTOTAL(3,$D$7:D123),"")</f>
        <v>117</v>
      </c>
      <c r="C123" s="49">
        <v>475984410</v>
      </c>
      <c r="D123" s="52" t="s">
        <v>104</v>
      </c>
      <c r="E123" s="49">
        <v>31101181200846</v>
      </c>
      <c r="F123" s="88"/>
      <c r="G123" s="45">
        <f t="shared" si="10"/>
        <v>40561</v>
      </c>
      <c r="H123" s="46">
        <f t="shared" si="11"/>
        <v>13</v>
      </c>
      <c r="I123" s="46">
        <f t="shared" si="12"/>
        <v>8</v>
      </c>
      <c r="J123" s="47">
        <f t="shared" si="13"/>
        <v>12</v>
      </c>
      <c r="K123" s="38" t="e">
        <f t="shared" ca="1" si="7"/>
        <v>#NAME?</v>
      </c>
      <c r="L123" s="39" t="str">
        <f t="shared" si="8"/>
        <v/>
      </c>
      <c r="M123" s="40" t="str">
        <f t="shared" si="9"/>
        <v/>
      </c>
    </row>
    <row r="124" spans="2:13" ht="24.95" customHeight="1" x14ac:dyDescent="0.2">
      <c r="B124" s="59">
        <f>IF(D124&lt;&gt;"",SUBTOTAL(3,$D$7:D124),"")</f>
        <v>118</v>
      </c>
      <c r="C124" s="60">
        <v>469075716</v>
      </c>
      <c r="D124" s="52" t="s">
        <v>105</v>
      </c>
      <c r="E124" s="49">
        <v>31011241201643</v>
      </c>
      <c r="F124" s="88"/>
      <c r="G124" s="45">
        <f t="shared" si="10"/>
        <v>40506</v>
      </c>
      <c r="H124" s="46">
        <f t="shared" si="11"/>
        <v>7</v>
      </c>
      <c r="I124" s="46">
        <f t="shared" si="12"/>
        <v>10</v>
      </c>
      <c r="J124" s="47">
        <f t="shared" si="13"/>
        <v>12</v>
      </c>
      <c r="K124" s="38" t="e">
        <f t="shared" ca="1" si="7"/>
        <v>#NAME?</v>
      </c>
      <c r="L124" s="39" t="str">
        <f t="shared" si="8"/>
        <v/>
      </c>
      <c r="M124" s="40" t="str">
        <f t="shared" si="9"/>
        <v/>
      </c>
    </row>
    <row r="125" spans="2:13" ht="24.95" customHeight="1" x14ac:dyDescent="0.2">
      <c r="B125" s="59">
        <f>IF(D125&lt;&gt;"",SUBTOTAL(3,$D$7:D125),"")</f>
        <v>119</v>
      </c>
      <c r="C125" s="49">
        <v>475984066</v>
      </c>
      <c r="D125" s="52" t="s">
        <v>106</v>
      </c>
      <c r="E125" s="49">
        <v>31101091201207</v>
      </c>
      <c r="F125" s="88"/>
      <c r="G125" s="45">
        <f t="shared" si="10"/>
        <v>40552</v>
      </c>
      <c r="H125" s="46">
        <f t="shared" si="11"/>
        <v>22</v>
      </c>
      <c r="I125" s="46">
        <f t="shared" si="12"/>
        <v>8</v>
      </c>
      <c r="J125" s="47">
        <f t="shared" si="13"/>
        <v>12</v>
      </c>
      <c r="K125" s="38" t="e">
        <f t="shared" ca="1" si="7"/>
        <v>#NAME?</v>
      </c>
      <c r="L125" s="39" t="str">
        <f t="shared" si="8"/>
        <v/>
      </c>
      <c r="M125" s="40" t="str">
        <f t="shared" si="9"/>
        <v/>
      </c>
    </row>
    <row r="126" spans="2:13" ht="24.95" customHeight="1" x14ac:dyDescent="0.2">
      <c r="B126" s="59">
        <f>IF(D126&lt;&gt;"",SUBTOTAL(3,$D$7:D126),"")</f>
        <v>120</v>
      </c>
      <c r="C126" s="56">
        <v>475675366</v>
      </c>
      <c r="D126" s="57" t="s">
        <v>107</v>
      </c>
      <c r="E126" s="56">
        <v>31012191203042</v>
      </c>
      <c r="F126" s="88"/>
      <c r="G126" s="45">
        <f t="shared" si="10"/>
        <v>40531</v>
      </c>
      <c r="H126" s="46">
        <f t="shared" si="11"/>
        <v>12</v>
      </c>
      <c r="I126" s="46">
        <f t="shared" si="12"/>
        <v>9</v>
      </c>
      <c r="J126" s="47">
        <f t="shared" si="13"/>
        <v>12</v>
      </c>
      <c r="K126" s="38" t="e">
        <f t="shared" ca="1" si="7"/>
        <v>#NAME?</v>
      </c>
      <c r="L126" s="39" t="str">
        <f t="shared" si="8"/>
        <v/>
      </c>
      <c r="M126" s="40" t="str">
        <f t="shared" si="9"/>
        <v/>
      </c>
    </row>
    <row r="127" spans="2:13" ht="24.95" customHeight="1" x14ac:dyDescent="0.2">
      <c r="B127" s="59">
        <f>IF(D127&lt;&gt;"",SUBTOTAL(3,$D$7:D127),"")</f>
        <v>121</v>
      </c>
      <c r="C127" s="49">
        <v>469064124</v>
      </c>
      <c r="D127" s="50" t="s">
        <v>108</v>
      </c>
      <c r="E127" s="49">
        <v>31104091201524</v>
      </c>
      <c r="F127" s="88"/>
      <c r="G127" s="45">
        <f t="shared" si="10"/>
        <v>40642</v>
      </c>
      <c r="H127" s="46">
        <f t="shared" si="11"/>
        <v>22</v>
      </c>
      <c r="I127" s="46">
        <f t="shared" si="12"/>
        <v>5</v>
      </c>
      <c r="J127" s="47">
        <f t="shared" si="13"/>
        <v>12</v>
      </c>
      <c r="K127" s="38" t="e">
        <f t="shared" ca="1" si="7"/>
        <v>#NAME?</v>
      </c>
      <c r="L127" s="39" t="str">
        <f t="shared" si="8"/>
        <v/>
      </c>
      <c r="M127" s="40" t="str">
        <f t="shared" si="9"/>
        <v/>
      </c>
    </row>
    <row r="128" spans="2:13" ht="24.95" customHeight="1" x14ac:dyDescent="0.2">
      <c r="B128" s="59">
        <f>IF(D128&lt;&gt;"",SUBTOTAL(3,$D$7:D128),"")</f>
        <v>122</v>
      </c>
      <c r="C128" s="42">
        <v>476019724</v>
      </c>
      <c r="D128" s="43" t="s">
        <v>109</v>
      </c>
      <c r="E128" s="42">
        <v>31101011214524</v>
      </c>
      <c r="F128" s="88"/>
      <c r="G128" s="45">
        <f t="shared" si="10"/>
        <v>40544</v>
      </c>
      <c r="H128" s="46">
        <f t="shared" si="11"/>
        <v>0</v>
      </c>
      <c r="I128" s="46">
        <f t="shared" si="12"/>
        <v>9</v>
      </c>
      <c r="J128" s="47">
        <f t="shared" si="13"/>
        <v>12</v>
      </c>
      <c r="K128" s="38" t="e">
        <f t="shared" ca="1" si="7"/>
        <v>#NAME?</v>
      </c>
      <c r="L128" s="39" t="str">
        <f t="shared" si="8"/>
        <v/>
      </c>
      <c r="M128" s="40" t="str">
        <f t="shared" si="9"/>
        <v/>
      </c>
    </row>
    <row r="129" spans="2:13" ht="24.95" customHeight="1" x14ac:dyDescent="0.2">
      <c r="B129" s="59">
        <f>IF(D129&lt;&gt;"",SUBTOTAL(3,$D$7:D129),"")</f>
        <v>123</v>
      </c>
      <c r="C129" s="49">
        <v>475675348</v>
      </c>
      <c r="D129" s="52" t="s">
        <v>110</v>
      </c>
      <c r="E129" s="49">
        <v>31010051200725</v>
      </c>
      <c r="F129" s="88"/>
      <c r="G129" s="45">
        <f t="shared" si="10"/>
        <v>40456</v>
      </c>
      <c r="H129" s="46">
        <f t="shared" si="11"/>
        <v>26</v>
      </c>
      <c r="I129" s="46">
        <f t="shared" si="12"/>
        <v>11</v>
      </c>
      <c r="J129" s="47">
        <f t="shared" si="13"/>
        <v>12</v>
      </c>
      <c r="K129" s="38" t="e">
        <f t="shared" ca="1" si="7"/>
        <v>#NAME?</v>
      </c>
      <c r="L129" s="39" t="str">
        <f t="shared" si="8"/>
        <v/>
      </c>
      <c r="M129" s="40" t="str">
        <f t="shared" si="9"/>
        <v/>
      </c>
    </row>
    <row r="130" spans="2:13" ht="24.95" customHeight="1" x14ac:dyDescent="0.2">
      <c r="B130" s="59">
        <f>IF(D130&lt;&gt;"",SUBTOTAL(3,$D$7:D130),"")</f>
        <v>124</v>
      </c>
      <c r="C130" s="60">
        <v>472289478</v>
      </c>
      <c r="D130" s="52" t="s">
        <v>111</v>
      </c>
      <c r="E130" s="49">
        <v>31108161204483</v>
      </c>
      <c r="F130" s="88"/>
      <c r="G130" s="45">
        <f t="shared" si="10"/>
        <v>40771</v>
      </c>
      <c r="H130" s="46">
        <f t="shared" si="11"/>
        <v>15</v>
      </c>
      <c r="I130" s="46">
        <f t="shared" si="12"/>
        <v>1</v>
      </c>
      <c r="J130" s="47">
        <f t="shared" si="13"/>
        <v>12</v>
      </c>
      <c r="K130" s="38" t="e">
        <f t="shared" ca="1" si="7"/>
        <v>#NAME?</v>
      </c>
      <c r="L130" s="39" t="str">
        <f t="shared" si="8"/>
        <v/>
      </c>
      <c r="M130" s="40" t="str">
        <f t="shared" si="9"/>
        <v/>
      </c>
    </row>
    <row r="131" spans="2:13" ht="24.95" customHeight="1" x14ac:dyDescent="0.2">
      <c r="B131" s="59">
        <f>IF(D131&lt;&gt;"",SUBTOTAL(3,$D$7:D131),"")</f>
        <v>125</v>
      </c>
      <c r="C131" s="60">
        <v>475675325</v>
      </c>
      <c r="D131" s="52" t="s">
        <v>112</v>
      </c>
      <c r="E131" s="49">
        <v>31106201201641</v>
      </c>
      <c r="F131" s="90"/>
      <c r="G131" s="45">
        <f t="shared" si="10"/>
        <v>40714</v>
      </c>
      <c r="H131" s="46">
        <f t="shared" si="11"/>
        <v>11</v>
      </c>
      <c r="I131" s="46">
        <f t="shared" si="12"/>
        <v>3</v>
      </c>
      <c r="J131" s="47">
        <f t="shared" si="13"/>
        <v>12</v>
      </c>
      <c r="K131" s="38" t="e">
        <f t="shared" ca="1" si="7"/>
        <v>#NAME?</v>
      </c>
      <c r="L131" s="39" t="str">
        <f t="shared" si="8"/>
        <v/>
      </c>
      <c r="M131" s="40" t="str">
        <f t="shared" si="9"/>
        <v/>
      </c>
    </row>
    <row r="132" spans="2:13" ht="24.95" customHeight="1" x14ac:dyDescent="0.2">
      <c r="B132" s="59">
        <f>IF(D132&lt;&gt;"",SUBTOTAL(3,$D$7:D132),"")</f>
        <v>126</v>
      </c>
      <c r="C132" s="49">
        <v>481530531</v>
      </c>
      <c r="D132" s="52" t="s">
        <v>113</v>
      </c>
      <c r="E132" s="49">
        <v>31107151206422</v>
      </c>
      <c r="F132" s="90"/>
      <c r="G132" s="45">
        <f t="shared" si="10"/>
        <v>40739</v>
      </c>
      <c r="H132" s="46">
        <f t="shared" si="11"/>
        <v>16</v>
      </c>
      <c r="I132" s="46">
        <f t="shared" si="12"/>
        <v>2</v>
      </c>
      <c r="J132" s="47">
        <f t="shared" si="13"/>
        <v>12</v>
      </c>
      <c r="K132" s="38" t="e">
        <f t="shared" ca="1" si="7"/>
        <v>#NAME?</v>
      </c>
      <c r="L132" s="39" t="str">
        <f t="shared" si="8"/>
        <v/>
      </c>
      <c r="M132" s="40" t="str">
        <f t="shared" si="9"/>
        <v/>
      </c>
    </row>
    <row r="133" spans="2:13" ht="24.95" customHeight="1" x14ac:dyDescent="0.2">
      <c r="B133" s="59">
        <f>IF(D133&lt;&gt;"",SUBTOTAL(3,$D$7:D133),"")</f>
        <v>127</v>
      </c>
      <c r="C133" s="49">
        <v>476019654</v>
      </c>
      <c r="D133" s="52" t="s">
        <v>114</v>
      </c>
      <c r="E133" s="49">
        <v>31011251201803</v>
      </c>
      <c r="F133" s="88"/>
      <c r="G133" s="45">
        <f t="shared" si="10"/>
        <v>40507</v>
      </c>
      <c r="H133" s="46">
        <f t="shared" si="11"/>
        <v>6</v>
      </c>
      <c r="I133" s="46">
        <f t="shared" si="12"/>
        <v>10</v>
      </c>
      <c r="J133" s="47">
        <f t="shared" si="13"/>
        <v>12</v>
      </c>
      <c r="K133" s="38" t="e">
        <f t="shared" ca="1" si="7"/>
        <v>#NAME?</v>
      </c>
      <c r="L133" s="39" t="str">
        <f t="shared" si="8"/>
        <v/>
      </c>
      <c r="M133" s="40" t="str">
        <f t="shared" si="9"/>
        <v/>
      </c>
    </row>
    <row r="134" spans="2:13" ht="24.95" customHeight="1" x14ac:dyDescent="0.2">
      <c r="B134" s="59">
        <f>IF(D134&lt;&gt;"",SUBTOTAL(3,$D$7:D134),"")</f>
        <v>128</v>
      </c>
      <c r="C134" s="42">
        <v>475983496</v>
      </c>
      <c r="D134" s="43" t="s">
        <v>115</v>
      </c>
      <c r="E134" s="42">
        <v>31108011204701</v>
      </c>
      <c r="F134" s="90"/>
      <c r="G134" s="45">
        <f t="shared" si="10"/>
        <v>40756</v>
      </c>
      <c r="H134" s="46">
        <f t="shared" si="11"/>
        <v>0</v>
      </c>
      <c r="I134" s="46">
        <f t="shared" si="12"/>
        <v>2</v>
      </c>
      <c r="J134" s="47">
        <f t="shared" si="13"/>
        <v>12</v>
      </c>
      <c r="K134" s="38" t="e">
        <f t="shared" ca="1" si="7"/>
        <v>#NAME?</v>
      </c>
      <c r="L134" s="39" t="str">
        <f t="shared" si="8"/>
        <v/>
      </c>
      <c r="M134" s="40" t="str">
        <f t="shared" si="9"/>
        <v/>
      </c>
    </row>
    <row r="135" spans="2:13" ht="24.95" customHeight="1" x14ac:dyDescent="0.2">
      <c r="B135" s="59">
        <f>IF(D135&lt;&gt;"",SUBTOTAL(3,$D$7:D135),"")</f>
        <v>129</v>
      </c>
      <c r="C135" s="49">
        <v>469075633</v>
      </c>
      <c r="D135" s="52" t="s">
        <v>116</v>
      </c>
      <c r="E135" s="49">
        <v>31103011210866</v>
      </c>
      <c r="F135" s="88"/>
      <c r="G135" s="45">
        <f t="shared" si="10"/>
        <v>40603</v>
      </c>
      <c r="H135" s="46">
        <f t="shared" si="11"/>
        <v>0</v>
      </c>
      <c r="I135" s="46">
        <f t="shared" si="12"/>
        <v>7</v>
      </c>
      <c r="J135" s="47">
        <f t="shared" si="13"/>
        <v>12</v>
      </c>
      <c r="K135" s="38" t="e">
        <f t="shared" ca="1" si="7"/>
        <v>#NAME?</v>
      </c>
      <c r="L135" s="39" t="str">
        <f t="shared" si="8"/>
        <v/>
      </c>
      <c r="M135" s="40" t="str">
        <f t="shared" si="9"/>
        <v/>
      </c>
    </row>
    <row r="136" spans="2:13" ht="24.95" customHeight="1" x14ac:dyDescent="0.2">
      <c r="B136" s="59">
        <f>IF(D136&lt;&gt;"",SUBTOTAL(3,$D$7:D136),"")</f>
        <v>130</v>
      </c>
      <c r="C136" s="56">
        <v>472844289</v>
      </c>
      <c r="D136" s="61" t="s">
        <v>117</v>
      </c>
      <c r="E136" s="56">
        <v>31108241204646</v>
      </c>
      <c r="F136" s="88"/>
      <c r="G136" s="45">
        <f t="shared" si="10"/>
        <v>40779</v>
      </c>
      <c r="H136" s="46">
        <f t="shared" si="11"/>
        <v>7</v>
      </c>
      <c r="I136" s="46">
        <f t="shared" si="12"/>
        <v>1</v>
      </c>
      <c r="J136" s="47">
        <f t="shared" si="13"/>
        <v>12</v>
      </c>
      <c r="K136" s="38" t="e">
        <f t="shared" ref="K136:K199" ca="1" si="14">Kh_Father_Name(D136)</f>
        <v>#NAME?</v>
      </c>
      <c r="L136" s="39" t="str">
        <f t="shared" ref="L136:L199" si="15">IF(F136="", "", IFERROR(IF(LEFT(F136,1)="ا","مستجده","مستجد"),""))</f>
        <v/>
      </c>
      <c r="M136" s="40" t="str">
        <f t="shared" ref="M136:M199" si="16">IF(F136="", "", IFERROR(IF(LEFT(F136,1)="ا","مسلمه","مسلم"),""))</f>
        <v/>
      </c>
    </row>
    <row r="137" spans="2:13" ht="24.95" customHeight="1" x14ac:dyDescent="0.2">
      <c r="B137" s="59">
        <f>IF(D137&lt;&gt;"",SUBTOTAL(3,$D$7:D137),"")</f>
        <v>131</v>
      </c>
      <c r="C137" s="42">
        <v>476452486</v>
      </c>
      <c r="D137" s="43" t="s">
        <v>118</v>
      </c>
      <c r="E137" s="42">
        <v>31107281202526</v>
      </c>
      <c r="F137" s="88"/>
      <c r="G137" s="45">
        <f t="shared" ref="G137:G200" si="17">IF(E137="","",DATE(IF(LEFT(E137,1)*1=3,20,19)&amp;MID(E137,2,2),MID(E137,4,2),MID(E137,6,2)))</f>
        <v>40752</v>
      </c>
      <c r="H137" s="46">
        <f t="shared" ref="H137:H200" si="18">IFERROR(DATEDIF(G137,$H$5,"md"),"")</f>
        <v>3</v>
      </c>
      <c r="I137" s="46">
        <f t="shared" ref="I137:I200" si="19">IFERROR(DATEDIF(G137,$H$5,"ym"),"")</f>
        <v>2</v>
      </c>
      <c r="J137" s="47">
        <f t="shared" ref="J137:J200" si="20">IFERROR(DATEDIF(G137,$H$5,"y"),"")</f>
        <v>12</v>
      </c>
      <c r="K137" s="38" t="e">
        <f t="shared" ca="1" si="14"/>
        <v>#NAME?</v>
      </c>
      <c r="L137" s="39" t="str">
        <f t="shared" si="15"/>
        <v/>
      </c>
      <c r="M137" s="40" t="str">
        <f t="shared" si="16"/>
        <v/>
      </c>
    </row>
    <row r="138" spans="2:13" ht="24.95" customHeight="1" x14ac:dyDescent="0.2">
      <c r="B138" s="59">
        <f>IF(D138&lt;&gt;"",SUBTOTAL(3,$D$7:D138),"")</f>
        <v>132</v>
      </c>
      <c r="C138" s="49">
        <v>475992946</v>
      </c>
      <c r="D138" s="52" t="s">
        <v>119</v>
      </c>
      <c r="E138" s="49">
        <v>31110011208124</v>
      </c>
      <c r="F138" s="88"/>
      <c r="G138" s="45">
        <f t="shared" si="17"/>
        <v>40817</v>
      </c>
      <c r="H138" s="46">
        <f t="shared" si="18"/>
        <v>0</v>
      </c>
      <c r="I138" s="46">
        <f t="shared" si="19"/>
        <v>0</v>
      </c>
      <c r="J138" s="47">
        <f t="shared" si="20"/>
        <v>12</v>
      </c>
      <c r="K138" s="38" t="e">
        <f t="shared" ca="1" si="14"/>
        <v>#NAME?</v>
      </c>
      <c r="L138" s="39" t="str">
        <f t="shared" si="15"/>
        <v/>
      </c>
      <c r="M138" s="40" t="str">
        <f t="shared" si="16"/>
        <v/>
      </c>
    </row>
    <row r="139" spans="2:13" ht="24.95" customHeight="1" x14ac:dyDescent="0.2">
      <c r="B139" s="59">
        <f>IF(D139&lt;&gt;"",SUBTOTAL(3,$D$7:D139),"")</f>
        <v>133</v>
      </c>
      <c r="C139" s="56">
        <v>475972041</v>
      </c>
      <c r="D139" s="57" t="s">
        <v>120</v>
      </c>
      <c r="E139" s="56">
        <v>31107091201264</v>
      </c>
      <c r="F139" s="89"/>
      <c r="G139" s="45">
        <f t="shared" si="17"/>
        <v>40733</v>
      </c>
      <c r="H139" s="46">
        <f t="shared" si="18"/>
        <v>22</v>
      </c>
      <c r="I139" s="46">
        <f t="shared" si="19"/>
        <v>2</v>
      </c>
      <c r="J139" s="47">
        <f t="shared" si="20"/>
        <v>12</v>
      </c>
      <c r="K139" s="38" t="e">
        <f t="shared" ca="1" si="14"/>
        <v>#NAME?</v>
      </c>
      <c r="L139" s="39" t="str">
        <f t="shared" si="15"/>
        <v/>
      </c>
      <c r="M139" s="40" t="str">
        <f t="shared" si="16"/>
        <v/>
      </c>
    </row>
    <row r="140" spans="2:13" ht="24.95" customHeight="1" x14ac:dyDescent="0.2">
      <c r="B140" s="59">
        <f>IF(D140&lt;&gt;"",SUBTOTAL(3,$D$7:D140),"")</f>
        <v>134</v>
      </c>
      <c r="C140" s="49">
        <v>475675387</v>
      </c>
      <c r="D140" s="52" t="s">
        <v>121</v>
      </c>
      <c r="E140" s="49">
        <v>31109011210864</v>
      </c>
      <c r="F140" s="88"/>
      <c r="G140" s="45">
        <f t="shared" si="17"/>
        <v>40787</v>
      </c>
      <c r="H140" s="46">
        <f t="shared" si="18"/>
        <v>0</v>
      </c>
      <c r="I140" s="46">
        <f t="shared" si="19"/>
        <v>1</v>
      </c>
      <c r="J140" s="47">
        <f t="shared" si="20"/>
        <v>12</v>
      </c>
      <c r="K140" s="38" t="e">
        <f t="shared" ca="1" si="14"/>
        <v>#NAME?</v>
      </c>
      <c r="L140" s="39" t="str">
        <f t="shared" si="15"/>
        <v/>
      </c>
      <c r="M140" s="40" t="str">
        <f t="shared" si="16"/>
        <v/>
      </c>
    </row>
    <row r="141" spans="2:13" ht="24.95" customHeight="1" x14ac:dyDescent="0.2">
      <c r="B141" s="59">
        <f>IF(D141&lt;&gt;"",SUBTOTAL(3,$D$7:D141),"")</f>
        <v>135</v>
      </c>
      <c r="C141" s="49">
        <v>476020954</v>
      </c>
      <c r="D141" s="52" t="s">
        <v>122</v>
      </c>
      <c r="E141" s="49">
        <v>31103011202669</v>
      </c>
      <c r="F141" s="88"/>
      <c r="G141" s="45">
        <f t="shared" si="17"/>
        <v>40603</v>
      </c>
      <c r="H141" s="46">
        <f t="shared" si="18"/>
        <v>0</v>
      </c>
      <c r="I141" s="46">
        <f t="shared" si="19"/>
        <v>7</v>
      </c>
      <c r="J141" s="47">
        <f t="shared" si="20"/>
        <v>12</v>
      </c>
      <c r="K141" s="38" t="e">
        <f t="shared" ca="1" si="14"/>
        <v>#NAME?</v>
      </c>
      <c r="L141" s="39" t="str">
        <f t="shared" si="15"/>
        <v/>
      </c>
      <c r="M141" s="40" t="str">
        <f t="shared" si="16"/>
        <v/>
      </c>
    </row>
    <row r="142" spans="2:13" ht="24.95" customHeight="1" x14ac:dyDescent="0.2">
      <c r="B142" s="59">
        <f>IF(D142&lt;&gt;"",SUBTOTAL(3,$D$7:D142),"")</f>
        <v>136</v>
      </c>
      <c r="C142" s="49">
        <v>476022453</v>
      </c>
      <c r="D142" s="50" t="s">
        <v>123</v>
      </c>
      <c r="E142" s="49">
        <v>31103131201305</v>
      </c>
      <c r="F142" s="88"/>
      <c r="G142" s="45">
        <f t="shared" si="17"/>
        <v>40615</v>
      </c>
      <c r="H142" s="46">
        <f t="shared" si="18"/>
        <v>18</v>
      </c>
      <c r="I142" s="46">
        <f t="shared" si="19"/>
        <v>6</v>
      </c>
      <c r="J142" s="47">
        <f t="shared" si="20"/>
        <v>12</v>
      </c>
      <c r="K142" s="38" t="e">
        <f t="shared" ca="1" si="14"/>
        <v>#NAME?</v>
      </c>
      <c r="L142" s="39" t="str">
        <f t="shared" si="15"/>
        <v/>
      </c>
      <c r="M142" s="40" t="str">
        <f t="shared" si="16"/>
        <v/>
      </c>
    </row>
    <row r="143" spans="2:13" ht="24.95" customHeight="1" x14ac:dyDescent="0.2">
      <c r="B143" s="59">
        <f>IF(D143&lt;&gt;"",SUBTOTAL(3,$D$7:D143),"")</f>
        <v>137</v>
      </c>
      <c r="C143" s="56">
        <v>475675415</v>
      </c>
      <c r="D143" s="57" t="s">
        <v>124</v>
      </c>
      <c r="E143" s="56">
        <v>31105091201202</v>
      </c>
      <c r="F143" s="88"/>
      <c r="G143" s="45">
        <f t="shared" si="17"/>
        <v>40672</v>
      </c>
      <c r="H143" s="46">
        <f t="shared" si="18"/>
        <v>22</v>
      </c>
      <c r="I143" s="46">
        <f t="shared" si="19"/>
        <v>4</v>
      </c>
      <c r="J143" s="47">
        <f t="shared" si="20"/>
        <v>12</v>
      </c>
      <c r="K143" s="38" t="e">
        <f t="shared" ca="1" si="14"/>
        <v>#NAME?</v>
      </c>
      <c r="L143" s="39" t="str">
        <f t="shared" si="15"/>
        <v/>
      </c>
      <c r="M143" s="40" t="str">
        <f t="shared" si="16"/>
        <v/>
      </c>
    </row>
    <row r="144" spans="2:13" ht="24.95" customHeight="1" x14ac:dyDescent="0.2">
      <c r="B144" s="59">
        <f>IF(D144&lt;&gt;"",SUBTOTAL(3,$D$7:D144),"")</f>
        <v>138</v>
      </c>
      <c r="C144" s="56">
        <v>476031857</v>
      </c>
      <c r="D144" s="57" t="s">
        <v>125</v>
      </c>
      <c r="E144" s="56">
        <v>31011201201128</v>
      </c>
      <c r="F144" s="90"/>
      <c r="G144" s="45">
        <f t="shared" si="17"/>
        <v>40502</v>
      </c>
      <c r="H144" s="46">
        <f t="shared" si="18"/>
        <v>11</v>
      </c>
      <c r="I144" s="46">
        <f t="shared" si="19"/>
        <v>10</v>
      </c>
      <c r="J144" s="47">
        <f t="shared" si="20"/>
        <v>12</v>
      </c>
      <c r="K144" s="38" t="e">
        <f t="shared" ca="1" si="14"/>
        <v>#NAME?</v>
      </c>
      <c r="L144" s="39" t="str">
        <f t="shared" si="15"/>
        <v/>
      </c>
      <c r="M144" s="40" t="str">
        <f t="shared" si="16"/>
        <v/>
      </c>
    </row>
    <row r="145" spans="2:13" ht="24.95" customHeight="1" x14ac:dyDescent="0.2">
      <c r="B145" s="59">
        <f>IF(D145&lt;&gt;"",SUBTOTAL(3,$D$7:D145),"")</f>
        <v>139</v>
      </c>
      <c r="C145" s="49">
        <v>475985067</v>
      </c>
      <c r="D145" s="52" t="s">
        <v>126</v>
      </c>
      <c r="E145" s="49">
        <v>31102151201526</v>
      </c>
      <c r="F145" s="89"/>
      <c r="G145" s="45">
        <f t="shared" si="17"/>
        <v>40589</v>
      </c>
      <c r="H145" s="46">
        <f t="shared" si="18"/>
        <v>16</v>
      </c>
      <c r="I145" s="46">
        <f t="shared" si="19"/>
        <v>7</v>
      </c>
      <c r="J145" s="47">
        <f t="shared" si="20"/>
        <v>12</v>
      </c>
      <c r="K145" s="38" t="e">
        <f t="shared" ca="1" si="14"/>
        <v>#NAME?</v>
      </c>
      <c r="L145" s="39" t="str">
        <f t="shared" si="15"/>
        <v/>
      </c>
      <c r="M145" s="40" t="str">
        <f t="shared" si="16"/>
        <v/>
      </c>
    </row>
    <row r="146" spans="2:13" ht="24.95" customHeight="1" x14ac:dyDescent="0.2">
      <c r="B146" s="59">
        <f>IF(D146&lt;&gt;"",SUBTOTAL(3,$D$7:D146),"")</f>
        <v>140</v>
      </c>
      <c r="C146" s="56">
        <v>469075412</v>
      </c>
      <c r="D146" s="57" t="s">
        <v>191</v>
      </c>
      <c r="E146" s="56">
        <v>31107241203597</v>
      </c>
      <c r="F146" s="88"/>
      <c r="G146" s="45">
        <f t="shared" si="17"/>
        <v>40748</v>
      </c>
      <c r="H146" s="46">
        <f t="shared" si="18"/>
        <v>7</v>
      </c>
      <c r="I146" s="46">
        <f t="shared" si="19"/>
        <v>2</v>
      </c>
      <c r="J146" s="47">
        <f t="shared" si="20"/>
        <v>12</v>
      </c>
      <c r="K146" s="38" t="e">
        <f t="shared" ca="1" si="14"/>
        <v>#NAME?</v>
      </c>
      <c r="L146" s="39" t="str">
        <f t="shared" si="15"/>
        <v/>
      </c>
      <c r="M146" s="40" t="str">
        <f t="shared" si="16"/>
        <v/>
      </c>
    </row>
    <row r="147" spans="2:13" ht="24.95" customHeight="1" x14ac:dyDescent="0.2">
      <c r="B147" s="59">
        <f>IF(D147&lt;&gt;"",SUBTOTAL(3,$D$7:D147),"")</f>
        <v>141</v>
      </c>
      <c r="C147" s="49">
        <v>486507544</v>
      </c>
      <c r="D147" s="50" t="s">
        <v>192</v>
      </c>
      <c r="E147" s="49">
        <v>31110111200732</v>
      </c>
      <c r="F147" s="88"/>
      <c r="G147" s="45">
        <f t="shared" si="17"/>
        <v>40827</v>
      </c>
      <c r="H147" s="46">
        <f t="shared" si="18"/>
        <v>20</v>
      </c>
      <c r="I147" s="46">
        <f t="shared" si="19"/>
        <v>11</v>
      </c>
      <c r="J147" s="47">
        <f t="shared" si="20"/>
        <v>11</v>
      </c>
      <c r="K147" s="38" t="e">
        <f t="shared" ca="1" si="14"/>
        <v>#NAME?</v>
      </c>
      <c r="L147" s="39" t="str">
        <f t="shared" si="15"/>
        <v/>
      </c>
      <c r="M147" s="40" t="str">
        <f t="shared" si="16"/>
        <v/>
      </c>
    </row>
    <row r="148" spans="2:13" ht="24.95" customHeight="1" x14ac:dyDescent="0.2">
      <c r="B148" s="59">
        <f>IF(D148&lt;&gt;"",SUBTOTAL(3,$D$7:D148),"")</f>
        <v>142</v>
      </c>
      <c r="C148" s="60">
        <v>476025185</v>
      </c>
      <c r="D148" s="52" t="s">
        <v>127</v>
      </c>
      <c r="E148" s="49">
        <v>31101151202402</v>
      </c>
      <c r="F148" s="90"/>
      <c r="G148" s="45">
        <f t="shared" si="17"/>
        <v>40558</v>
      </c>
      <c r="H148" s="46">
        <f t="shared" si="18"/>
        <v>16</v>
      </c>
      <c r="I148" s="46">
        <f t="shared" si="19"/>
        <v>8</v>
      </c>
      <c r="J148" s="47">
        <f t="shared" si="20"/>
        <v>12</v>
      </c>
      <c r="K148" s="38" t="e">
        <f t="shared" ca="1" si="14"/>
        <v>#NAME?</v>
      </c>
      <c r="L148" s="39" t="str">
        <f t="shared" si="15"/>
        <v/>
      </c>
      <c r="M148" s="40" t="str">
        <f t="shared" si="16"/>
        <v/>
      </c>
    </row>
    <row r="149" spans="2:13" ht="24.95" customHeight="1" x14ac:dyDescent="0.2">
      <c r="B149" s="59">
        <f>IF(D149&lt;&gt;"",SUBTOTAL(3,$D$7:D149),"")</f>
        <v>143</v>
      </c>
      <c r="C149" s="42">
        <v>472842305</v>
      </c>
      <c r="D149" s="43" t="s">
        <v>128</v>
      </c>
      <c r="E149" s="42">
        <v>31105031202366</v>
      </c>
      <c r="F149" s="88"/>
      <c r="G149" s="45">
        <f t="shared" si="17"/>
        <v>40666</v>
      </c>
      <c r="H149" s="46">
        <f t="shared" si="18"/>
        <v>28</v>
      </c>
      <c r="I149" s="46">
        <f t="shared" si="19"/>
        <v>4</v>
      </c>
      <c r="J149" s="47">
        <f t="shared" si="20"/>
        <v>12</v>
      </c>
      <c r="K149" s="38" t="e">
        <f t="shared" ca="1" si="14"/>
        <v>#NAME?</v>
      </c>
      <c r="L149" s="39" t="str">
        <f t="shared" si="15"/>
        <v/>
      </c>
      <c r="M149" s="40" t="str">
        <f t="shared" si="16"/>
        <v/>
      </c>
    </row>
    <row r="150" spans="2:13" ht="24.95" customHeight="1" x14ac:dyDescent="0.2">
      <c r="B150" s="59">
        <f>IF(D150&lt;&gt;"",SUBTOTAL(3,$D$7:D150),"")</f>
        <v>144</v>
      </c>
      <c r="C150" s="49">
        <v>476057936</v>
      </c>
      <c r="D150" s="52" t="s">
        <v>193</v>
      </c>
      <c r="E150" s="49">
        <v>31109011210732</v>
      </c>
      <c r="F150" s="88"/>
      <c r="G150" s="45">
        <f t="shared" si="17"/>
        <v>40787</v>
      </c>
      <c r="H150" s="46">
        <f t="shared" si="18"/>
        <v>0</v>
      </c>
      <c r="I150" s="46">
        <f t="shared" si="19"/>
        <v>1</v>
      </c>
      <c r="J150" s="47">
        <f t="shared" si="20"/>
        <v>12</v>
      </c>
      <c r="K150" s="38" t="e">
        <f t="shared" ca="1" si="14"/>
        <v>#NAME?</v>
      </c>
      <c r="L150" s="39" t="str">
        <f t="shared" si="15"/>
        <v/>
      </c>
      <c r="M150" s="40" t="str">
        <f t="shared" si="16"/>
        <v/>
      </c>
    </row>
    <row r="151" spans="2:13" ht="24.95" customHeight="1" x14ac:dyDescent="0.2">
      <c r="B151" s="59">
        <f>IF(D151&lt;&gt;"",SUBTOTAL(3,$D$7:D151),"")</f>
        <v>145</v>
      </c>
      <c r="C151" s="42">
        <v>472289413</v>
      </c>
      <c r="D151" s="43" t="s">
        <v>194</v>
      </c>
      <c r="E151" s="42">
        <v>31109281203711</v>
      </c>
      <c r="F151" s="89"/>
      <c r="G151" s="45">
        <f t="shared" si="17"/>
        <v>40814</v>
      </c>
      <c r="H151" s="46">
        <f t="shared" si="18"/>
        <v>3</v>
      </c>
      <c r="I151" s="46">
        <f t="shared" si="19"/>
        <v>0</v>
      </c>
      <c r="J151" s="47">
        <f t="shared" si="20"/>
        <v>12</v>
      </c>
      <c r="K151" s="38" t="e">
        <f t="shared" ca="1" si="14"/>
        <v>#NAME?</v>
      </c>
      <c r="L151" s="39" t="str">
        <f t="shared" si="15"/>
        <v/>
      </c>
      <c r="M151" s="40" t="str">
        <f t="shared" si="16"/>
        <v/>
      </c>
    </row>
    <row r="152" spans="2:13" ht="24.95" customHeight="1" x14ac:dyDescent="0.2">
      <c r="B152" s="59">
        <f>IF(D152&lt;&gt;"",SUBTOTAL(3,$D$7:D152),"")</f>
        <v>146</v>
      </c>
      <c r="C152" s="49">
        <v>476026069</v>
      </c>
      <c r="D152" s="52" t="s">
        <v>195</v>
      </c>
      <c r="E152" s="49">
        <v>31011111206937</v>
      </c>
      <c r="F152" s="88"/>
      <c r="G152" s="45">
        <f t="shared" si="17"/>
        <v>40493</v>
      </c>
      <c r="H152" s="46">
        <f t="shared" si="18"/>
        <v>20</v>
      </c>
      <c r="I152" s="46">
        <f t="shared" si="19"/>
        <v>10</v>
      </c>
      <c r="J152" s="47">
        <f t="shared" si="20"/>
        <v>12</v>
      </c>
      <c r="K152" s="38" t="e">
        <f t="shared" ca="1" si="14"/>
        <v>#NAME?</v>
      </c>
      <c r="L152" s="39" t="str">
        <f t="shared" si="15"/>
        <v/>
      </c>
      <c r="M152" s="40" t="str">
        <f t="shared" si="16"/>
        <v/>
      </c>
    </row>
    <row r="153" spans="2:13" ht="24.95" customHeight="1" x14ac:dyDescent="0.2">
      <c r="B153" s="59">
        <f>IF(D153&lt;&gt;"",SUBTOTAL(3,$D$7:D153),"")</f>
        <v>147</v>
      </c>
      <c r="C153" s="60">
        <v>475675923</v>
      </c>
      <c r="D153" s="52" t="s">
        <v>196</v>
      </c>
      <c r="E153" s="49">
        <v>31105101201516</v>
      </c>
      <c r="F153" s="88"/>
      <c r="G153" s="45">
        <f t="shared" si="17"/>
        <v>40673</v>
      </c>
      <c r="H153" s="46">
        <f t="shared" si="18"/>
        <v>21</v>
      </c>
      <c r="I153" s="46">
        <f t="shared" si="19"/>
        <v>4</v>
      </c>
      <c r="J153" s="47">
        <f t="shared" si="20"/>
        <v>12</v>
      </c>
      <c r="K153" s="38" t="e">
        <f t="shared" ca="1" si="14"/>
        <v>#NAME?</v>
      </c>
      <c r="L153" s="39" t="str">
        <f t="shared" si="15"/>
        <v/>
      </c>
      <c r="M153" s="40" t="str">
        <f t="shared" si="16"/>
        <v/>
      </c>
    </row>
    <row r="154" spans="2:13" ht="24.95" customHeight="1" x14ac:dyDescent="0.2">
      <c r="B154" s="59">
        <f>IF(D154&lt;&gt;"",SUBTOTAL(3,$D$7:D154),"")</f>
        <v>148</v>
      </c>
      <c r="C154" s="49">
        <v>476025277</v>
      </c>
      <c r="D154" s="52" t="s">
        <v>197</v>
      </c>
      <c r="E154" s="49">
        <v>31107071201055</v>
      </c>
      <c r="F154" s="88"/>
      <c r="G154" s="45">
        <f t="shared" si="17"/>
        <v>40731</v>
      </c>
      <c r="H154" s="46">
        <f t="shared" si="18"/>
        <v>24</v>
      </c>
      <c r="I154" s="46">
        <f t="shared" si="19"/>
        <v>2</v>
      </c>
      <c r="J154" s="47">
        <f t="shared" si="20"/>
        <v>12</v>
      </c>
      <c r="K154" s="38" t="e">
        <f t="shared" ca="1" si="14"/>
        <v>#NAME?</v>
      </c>
      <c r="L154" s="39" t="str">
        <f t="shared" si="15"/>
        <v/>
      </c>
      <c r="M154" s="40" t="str">
        <f t="shared" si="16"/>
        <v/>
      </c>
    </row>
    <row r="155" spans="2:13" ht="24.95" customHeight="1" x14ac:dyDescent="0.2">
      <c r="B155" s="59">
        <f>IF(D155&lt;&gt;"",SUBTOTAL(3,$D$7:D155),"")</f>
        <v>149</v>
      </c>
      <c r="C155" s="63">
        <v>476022604</v>
      </c>
      <c r="D155" s="43" t="s">
        <v>198</v>
      </c>
      <c r="E155" s="42">
        <v>31102231200814</v>
      </c>
      <c r="F155" s="89"/>
      <c r="G155" s="45">
        <f t="shared" si="17"/>
        <v>40597</v>
      </c>
      <c r="H155" s="46">
        <f t="shared" si="18"/>
        <v>8</v>
      </c>
      <c r="I155" s="46">
        <f t="shared" si="19"/>
        <v>7</v>
      </c>
      <c r="J155" s="47">
        <f t="shared" si="20"/>
        <v>12</v>
      </c>
      <c r="K155" s="38" t="e">
        <f t="shared" ca="1" si="14"/>
        <v>#NAME?</v>
      </c>
      <c r="L155" s="39" t="str">
        <f t="shared" si="15"/>
        <v/>
      </c>
      <c r="M155" s="40" t="str">
        <f t="shared" si="16"/>
        <v/>
      </c>
    </row>
    <row r="156" spans="2:13" ht="24.95" customHeight="1" x14ac:dyDescent="0.2">
      <c r="B156" s="59">
        <f>IF(D156&lt;&gt;"",SUBTOTAL(3,$D$7:D156),"")</f>
        <v>150</v>
      </c>
      <c r="C156" s="49">
        <v>476058625</v>
      </c>
      <c r="D156" s="52" t="s">
        <v>199</v>
      </c>
      <c r="E156" s="49">
        <v>31108291202296</v>
      </c>
      <c r="F156" s="88"/>
      <c r="G156" s="45">
        <f t="shared" si="17"/>
        <v>40784</v>
      </c>
      <c r="H156" s="46">
        <f t="shared" si="18"/>
        <v>2</v>
      </c>
      <c r="I156" s="46">
        <f t="shared" si="19"/>
        <v>1</v>
      </c>
      <c r="J156" s="47">
        <f t="shared" si="20"/>
        <v>12</v>
      </c>
      <c r="K156" s="38" t="e">
        <f t="shared" ca="1" si="14"/>
        <v>#NAME?</v>
      </c>
      <c r="L156" s="39" t="str">
        <f t="shared" si="15"/>
        <v/>
      </c>
      <c r="M156" s="40" t="str">
        <f t="shared" si="16"/>
        <v/>
      </c>
    </row>
    <row r="157" spans="2:13" ht="24.95" customHeight="1" x14ac:dyDescent="0.2">
      <c r="B157" s="59">
        <f>IF(D157&lt;&gt;"",SUBTOTAL(3,$D$7:D157),"")</f>
        <v>151</v>
      </c>
      <c r="C157" s="56">
        <v>476025492</v>
      </c>
      <c r="D157" s="57" t="s">
        <v>200</v>
      </c>
      <c r="E157" s="56">
        <v>31105011212675</v>
      </c>
      <c r="F157" s="90"/>
      <c r="G157" s="45">
        <f t="shared" si="17"/>
        <v>40664</v>
      </c>
      <c r="H157" s="46">
        <f t="shared" si="18"/>
        <v>0</v>
      </c>
      <c r="I157" s="46">
        <f t="shared" si="19"/>
        <v>5</v>
      </c>
      <c r="J157" s="47">
        <f t="shared" si="20"/>
        <v>12</v>
      </c>
      <c r="K157" s="38" t="e">
        <f t="shared" ca="1" si="14"/>
        <v>#NAME?</v>
      </c>
      <c r="L157" s="39" t="str">
        <f t="shared" si="15"/>
        <v/>
      </c>
      <c r="M157" s="40" t="str">
        <f t="shared" si="16"/>
        <v/>
      </c>
    </row>
    <row r="158" spans="2:13" ht="24.95" customHeight="1" x14ac:dyDescent="0.2">
      <c r="B158" s="59">
        <f>IF(D158&lt;&gt;"",SUBTOTAL(3,$D$7:D158),"")</f>
        <v>152</v>
      </c>
      <c r="C158" s="56">
        <v>469064206</v>
      </c>
      <c r="D158" s="57" t="s">
        <v>201</v>
      </c>
      <c r="E158" s="56">
        <v>31102051205079</v>
      </c>
      <c r="F158" s="90"/>
      <c r="G158" s="45">
        <f t="shared" si="17"/>
        <v>40579</v>
      </c>
      <c r="H158" s="46">
        <f t="shared" si="18"/>
        <v>26</v>
      </c>
      <c r="I158" s="46">
        <f t="shared" si="19"/>
        <v>7</v>
      </c>
      <c r="J158" s="47">
        <f t="shared" si="20"/>
        <v>12</v>
      </c>
      <c r="K158" s="38" t="e">
        <f t="shared" ca="1" si="14"/>
        <v>#NAME?</v>
      </c>
      <c r="L158" s="39" t="str">
        <f t="shared" si="15"/>
        <v/>
      </c>
      <c r="M158" s="40" t="str">
        <f t="shared" si="16"/>
        <v/>
      </c>
    </row>
    <row r="159" spans="2:13" ht="24.95" customHeight="1" x14ac:dyDescent="0.2">
      <c r="B159" s="59">
        <f>IF(D159&lt;&gt;"",SUBTOTAL(3,$D$7:D159),"")</f>
        <v>153</v>
      </c>
      <c r="C159" s="56">
        <v>475676018</v>
      </c>
      <c r="D159" s="57" t="s">
        <v>202</v>
      </c>
      <c r="E159" s="56">
        <v>31105051202338</v>
      </c>
      <c r="F159" s="90"/>
      <c r="G159" s="45">
        <f t="shared" si="17"/>
        <v>40668</v>
      </c>
      <c r="H159" s="46">
        <f t="shared" si="18"/>
        <v>26</v>
      </c>
      <c r="I159" s="46">
        <f t="shared" si="19"/>
        <v>4</v>
      </c>
      <c r="J159" s="47">
        <f t="shared" si="20"/>
        <v>12</v>
      </c>
      <c r="K159" s="38" t="e">
        <f t="shared" ca="1" si="14"/>
        <v>#NAME?</v>
      </c>
      <c r="L159" s="39" t="str">
        <f t="shared" si="15"/>
        <v/>
      </c>
      <c r="M159" s="40" t="str">
        <f t="shared" si="16"/>
        <v/>
      </c>
    </row>
    <row r="160" spans="2:13" ht="24.95" customHeight="1" x14ac:dyDescent="0.2">
      <c r="B160" s="59" t="str">
        <f>IF(D160&lt;&gt;"",SUBTOTAL(3,$D$7:D160),"")</f>
        <v/>
      </c>
      <c r="C160" s="64"/>
      <c r="D160" s="65"/>
      <c r="E160" s="66"/>
      <c r="F160" s="91"/>
      <c r="G160" s="45" t="str">
        <f t="shared" si="17"/>
        <v/>
      </c>
      <c r="H160" s="46" t="str">
        <f t="shared" si="18"/>
        <v/>
      </c>
      <c r="I160" s="46" t="str">
        <f t="shared" si="19"/>
        <v/>
      </c>
      <c r="J160" s="47" t="str">
        <f t="shared" si="20"/>
        <v/>
      </c>
      <c r="K160" s="38" t="e">
        <f t="shared" ca="1" si="14"/>
        <v>#NAME?</v>
      </c>
      <c r="L160" s="39" t="str">
        <f t="shared" si="15"/>
        <v/>
      </c>
      <c r="M160" s="40" t="str">
        <f t="shared" si="16"/>
        <v/>
      </c>
    </row>
    <row r="161" spans="2:13" ht="24.95" customHeight="1" x14ac:dyDescent="0.2">
      <c r="B161" s="59" t="str">
        <f>IF(D161&lt;&gt;"",SUBTOTAL(3,$D$7:D161),"")</f>
        <v/>
      </c>
      <c r="C161" s="68"/>
      <c r="D161" s="65"/>
      <c r="E161" s="66"/>
      <c r="F161" s="91"/>
      <c r="G161" s="45" t="str">
        <f t="shared" si="17"/>
        <v/>
      </c>
      <c r="H161" s="46" t="str">
        <f t="shared" si="18"/>
        <v/>
      </c>
      <c r="I161" s="46" t="str">
        <f t="shared" si="19"/>
        <v/>
      </c>
      <c r="J161" s="47" t="str">
        <f t="shared" si="20"/>
        <v/>
      </c>
      <c r="K161" s="38" t="e">
        <f t="shared" ca="1" si="14"/>
        <v>#NAME?</v>
      </c>
      <c r="L161" s="39" t="str">
        <f t="shared" si="15"/>
        <v/>
      </c>
      <c r="M161" s="40" t="str">
        <f t="shared" si="16"/>
        <v/>
      </c>
    </row>
    <row r="162" spans="2:13" ht="24.95" customHeight="1" x14ac:dyDescent="0.2">
      <c r="B162" s="59" t="str">
        <f>IF(D162&lt;&gt;"",SUBTOTAL(3,$D$7:D162),"")</f>
        <v/>
      </c>
      <c r="C162" s="64"/>
      <c r="D162" s="69"/>
      <c r="E162" s="66"/>
      <c r="F162" s="91"/>
      <c r="G162" s="45" t="str">
        <f t="shared" si="17"/>
        <v/>
      </c>
      <c r="H162" s="46" t="str">
        <f t="shared" si="18"/>
        <v/>
      </c>
      <c r="I162" s="46" t="str">
        <f t="shared" si="19"/>
        <v/>
      </c>
      <c r="J162" s="47" t="str">
        <f t="shared" si="20"/>
        <v/>
      </c>
      <c r="K162" s="38" t="e">
        <f t="shared" ca="1" si="14"/>
        <v>#NAME?</v>
      </c>
      <c r="L162" s="39" t="str">
        <f t="shared" si="15"/>
        <v/>
      </c>
      <c r="M162" s="40" t="str">
        <f t="shared" si="16"/>
        <v/>
      </c>
    </row>
    <row r="163" spans="2:13" ht="24.95" customHeight="1" x14ac:dyDescent="0.2">
      <c r="B163" s="59" t="str">
        <f>IF(D163&lt;&gt;"",SUBTOTAL(3,$D$7:D163),"")</f>
        <v/>
      </c>
      <c r="C163" s="70"/>
      <c r="D163" s="65"/>
      <c r="E163" s="66"/>
      <c r="F163" s="91"/>
      <c r="G163" s="45" t="str">
        <f t="shared" si="17"/>
        <v/>
      </c>
      <c r="H163" s="46" t="str">
        <f t="shared" si="18"/>
        <v/>
      </c>
      <c r="I163" s="46" t="str">
        <f t="shared" si="19"/>
        <v/>
      </c>
      <c r="J163" s="47" t="str">
        <f t="shared" si="20"/>
        <v/>
      </c>
      <c r="K163" s="38" t="e">
        <f t="shared" ca="1" si="14"/>
        <v>#NAME?</v>
      </c>
      <c r="L163" s="39" t="str">
        <f t="shared" si="15"/>
        <v/>
      </c>
      <c r="M163" s="40" t="str">
        <f t="shared" si="16"/>
        <v/>
      </c>
    </row>
    <row r="164" spans="2:13" ht="24.95" customHeight="1" x14ac:dyDescent="0.2">
      <c r="B164" s="59" t="str">
        <f>IF(D164&lt;&gt;"",SUBTOTAL(3,$D$7:D164),"")</f>
        <v/>
      </c>
      <c r="C164" s="70"/>
      <c r="D164" s="69"/>
      <c r="E164" s="66"/>
      <c r="F164" s="91"/>
      <c r="G164" s="45" t="str">
        <f t="shared" si="17"/>
        <v/>
      </c>
      <c r="H164" s="46" t="str">
        <f t="shared" si="18"/>
        <v/>
      </c>
      <c r="I164" s="46" t="str">
        <f t="shared" si="19"/>
        <v/>
      </c>
      <c r="J164" s="47" t="str">
        <f t="shared" si="20"/>
        <v/>
      </c>
      <c r="K164" s="38" t="e">
        <f t="shared" ca="1" si="14"/>
        <v>#NAME?</v>
      </c>
      <c r="L164" s="39" t="str">
        <f t="shared" si="15"/>
        <v/>
      </c>
      <c r="M164" s="40" t="str">
        <f t="shared" si="16"/>
        <v/>
      </c>
    </row>
    <row r="165" spans="2:13" ht="24.95" customHeight="1" x14ac:dyDescent="0.2">
      <c r="B165" s="59" t="str">
        <f>IF(D165&lt;&gt;"",SUBTOTAL(3,$D$7:D165),"")</f>
        <v/>
      </c>
      <c r="C165" s="70"/>
      <c r="D165" s="69"/>
      <c r="E165" s="66"/>
      <c r="F165" s="91"/>
      <c r="G165" s="45" t="str">
        <f t="shared" si="17"/>
        <v/>
      </c>
      <c r="H165" s="46" t="str">
        <f t="shared" si="18"/>
        <v/>
      </c>
      <c r="I165" s="46" t="str">
        <f t="shared" si="19"/>
        <v/>
      </c>
      <c r="J165" s="47" t="str">
        <f t="shared" si="20"/>
        <v/>
      </c>
      <c r="K165" s="38" t="e">
        <f t="shared" ca="1" si="14"/>
        <v>#NAME?</v>
      </c>
      <c r="L165" s="39" t="str">
        <f t="shared" si="15"/>
        <v/>
      </c>
      <c r="M165" s="40" t="str">
        <f t="shared" si="16"/>
        <v/>
      </c>
    </row>
    <row r="166" spans="2:13" ht="24.95" customHeight="1" x14ac:dyDescent="0.2">
      <c r="B166" s="59" t="str">
        <f>IF(D166&lt;&gt;"",SUBTOTAL(3,$D$7:D166),"")</f>
        <v/>
      </c>
      <c r="C166" s="70"/>
      <c r="D166" s="65"/>
      <c r="E166" s="66"/>
      <c r="F166" s="91"/>
      <c r="G166" s="45" t="str">
        <f t="shared" si="17"/>
        <v/>
      </c>
      <c r="H166" s="46" t="str">
        <f t="shared" si="18"/>
        <v/>
      </c>
      <c r="I166" s="46" t="str">
        <f t="shared" si="19"/>
        <v/>
      </c>
      <c r="J166" s="47" t="str">
        <f t="shared" si="20"/>
        <v/>
      </c>
      <c r="K166" s="38" t="e">
        <f t="shared" ca="1" si="14"/>
        <v>#NAME?</v>
      </c>
      <c r="L166" s="39" t="str">
        <f t="shared" si="15"/>
        <v/>
      </c>
      <c r="M166" s="40" t="str">
        <f t="shared" si="16"/>
        <v/>
      </c>
    </row>
    <row r="167" spans="2:13" ht="24.95" customHeight="1" x14ac:dyDescent="0.2">
      <c r="B167" s="59" t="str">
        <f>IF(D167&lt;&gt;"",SUBTOTAL(3,$D$7:D167),"")</f>
        <v/>
      </c>
      <c r="C167" s="70"/>
      <c r="D167" s="69"/>
      <c r="E167" s="66"/>
      <c r="F167" s="91"/>
      <c r="G167" s="45" t="str">
        <f t="shared" si="17"/>
        <v/>
      </c>
      <c r="H167" s="46" t="str">
        <f t="shared" si="18"/>
        <v/>
      </c>
      <c r="I167" s="46" t="str">
        <f t="shared" si="19"/>
        <v/>
      </c>
      <c r="J167" s="47" t="str">
        <f t="shared" si="20"/>
        <v/>
      </c>
      <c r="K167" s="38" t="e">
        <f t="shared" ca="1" si="14"/>
        <v>#NAME?</v>
      </c>
      <c r="L167" s="39" t="str">
        <f t="shared" si="15"/>
        <v/>
      </c>
      <c r="M167" s="40" t="str">
        <f t="shared" si="16"/>
        <v/>
      </c>
    </row>
    <row r="168" spans="2:13" ht="24.95" customHeight="1" x14ac:dyDescent="0.2">
      <c r="B168" s="59" t="str">
        <f>IF(D168&lt;&gt;"",SUBTOTAL(3,$D$7:D168),"")</f>
        <v/>
      </c>
      <c r="C168" s="70"/>
      <c r="D168" s="65"/>
      <c r="E168" s="66"/>
      <c r="F168" s="91"/>
      <c r="G168" s="45" t="str">
        <f t="shared" si="17"/>
        <v/>
      </c>
      <c r="H168" s="46" t="str">
        <f t="shared" si="18"/>
        <v/>
      </c>
      <c r="I168" s="46" t="str">
        <f t="shared" si="19"/>
        <v/>
      </c>
      <c r="J168" s="47" t="str">
        <f t="shared" si="20"/>
        <v/>
      </c>
      <c r="K168" s="38" t="e">
        <f t="shared" ca="1" si="14"/>
        <v>#NAME?</v>
      </c>
      <c r="L168" s="39" t="str">
        <f t="shared" si="15"/>
        <v/>
      </c>
      <c r="M168" s="40" t="str">
        <f t="shared" si="16"/>
        <v/>
      </c>
    </row>
    <row r="169" spans="2:13" ht="24.95" customHeight="1" x14ac:dyDescent="0.2">
      <c r="B169" s="59" t="str">
        <f>IF(D169&lt;&gt;"",SUBTOTAL(3,$D$7:D169),"")</f>
        <v/>
      </c>
      <c r="C169" s="64"/>
      <c r="D169" s="65"/>
      <c r="E169" s="66"/>
      <c r="F169" s="91"/>
      <c r="G169" s="45" t="str">
        <f t="shared" si="17"/>
        <v/>
      </c>
      <c r="H169" s="46" t="str">
        <f t="shared" si="18"/>
        <v/>
      </c>
      <c r="I169" s="46" t="str">
        <f t="shared" si="19"/>
        <v/>
      </c>
      <c r="J169" s="47" t="str">
        <f t="shared" si="20"/>
        <v/>
      </c>
      <c r="K169" s="38" t="e">
        <f t="shared" ca="1" si="14"/>
        <v>#NAME?</v>
      </c>
      <c r="L169" s="39" t="str">
        <f t="shared" si="15"/>
        <v/>
      </c>
      <c r="M169" s="40" t="str">
        <f t="shared" si="16"/>
        <v/>
      </c>
    </row>
    <row r="170" spans="2:13" ht="24.95" customHeight="1" x14ac:dyDescent="0.2">
      <c r="B170" s="59" t="str">
        <f>IF(D170&lt;&gt;"",SUBTOTAL(3,$D$7:D170),"")</f>
        <v/>
      </c>
      <c r="C170" s="70"/>
      <c r="D170" s="69"/>
      <c r="E170" s="66"/>
      <c r="F170" s="91"/>
      <c r="G170" s="45" t="str">
        <f t="shared" si="17"/>
        <v/>
      </c>
      <c r="H170" s="46" t="str">
        <f t="shared" si="18"/>
        <v/>
      </c>
      <c r="I170" s="46" t="str">
        <f t="shared" si="19"/>
        <v/>
      </c>
      <c r="J170" s="47" t="str">
        <f t="shared" si="20"/>
        <v/>
      </c>
      <c r="K170" s="38" t="e">
        <f t="shared" ca="1" si="14"/>
        <v>#NAME?</v>
      </c>
      <c r="L170" s="39" t="str">
        <f t="shared" si="15"/>
        <v/>
      </c>
      <c r="M170" s="40" t="str">
        <f t="shared" si="16"/>
        <v/>
      </c>
    </row>
    <row r="171" spans="2:13" ht="24.95" customHeight="1" x14ac:dyDescent="0.2">
      <c r="B171" s="59" t="str">
        <f>IF(D171&lt;&gt;"",SUBTOTAL(3,$D$7:D171),"")</f>
        <v/>
      </c>
      <c r="C171" s="64"/>
      <c r="D171" s="69"/>
      <c r="E171" s="66"/>
      <c r="F171" s="91"/>
      <c r="G171" s="45" t="str">
        <f t="shared" si="17"/>
        <v/>
      </c>
      <c r="H171" s="46" t="str">
        <f t="shared" si="18"/>
        <v/>
      </c>
      <c r="I171" s="46" t="str">
        <f t="shared" si="19"/>
        <v/>
      </c>
      <c r="J171" s="47" t="str">
        <f t="shared" si="20"/>
        <v/>
      </c>
      <c r="K171" s="38" t="e">
        <f t="shared" ca="1" si="14"/>
        <v>#NAME?</v>
      </c>
      <c r="L171" s="39" t="str">
        <f t="shared" si="15"/>
        <v/>
      </c>
      <c r="M171" s="40" t="str">
        <f t="shared" si="16"/>
        <v/>
      </c>
    </row>
    <row r="172" spans="2:13" ht="24.95" customHeight="1" x14ac:dyDescent="0.2">
      <c r="B172" s="59" t="str">
        <f>IF(D172&lt;&gt;"",SUBTOTAL(3,$D$7:D172),"")</f>
        <v/>
      </c>
      <c r="C172" s="64"/>
      <c r="D172" s="69"/>
      <c r="E172" s="66"/>
      <c r="F172" s="91"/>
      <c r="G172" s="45" t="str">
        <f t="shared" si="17"/>
        <v/>
      </c>
      <c r="H172" s="46" t="str">
        <f t="shared" si="18"/>
        <v/>
      </c>
      <c r="I172" s="46" t="str">
        <f t="shared" si="19"/>
        <v/>
      </c>
      <c r="J172" s="47" t="str">
        <f t="shared" si="20"/>
        <v/>
      </c>
      <c r="K172" s="38" t="e">
        <f t="shared" ca="1" si="14"/>
        <v>#NAME?</v>
      </c>
      <c r="L172" s="39" t="str">
        <f t="shared" si="15"/>
        <v/>
      </c>
      <c r="M172" s="40" t="str">
        <f t="shared" si="16"/>
        <v/>
      </c>
    </row>
    <row r="173" spans="2:13" ht="24.95" customHeight="1" x14ac:dyDescent="0.2">
      <c r="B173" s="59" t="str">
        <f>IF(D173&lt;&gt;"",SUBTOTAL(3,$D$7:D173),"")</f>
        <v/>
      </c>
      <c r="C173" s="70"/>
      <c r="D173" s="65"/>
      <c r="E173" s="66"/>
      <c r="F173" s="91"/>
      <c r="G173" s="45" t="str">
        <f t="shared" si="17"/>
        <v/>
      </c>
      <c r="H173" s="46" t="str">
        <f t="shared" si="18"/>
        <v/>
      </c>
      <c r="I173" s="46" t="str">
        <f t="shared" si="19"/>
        <v/>
      </c>
      <c r="J173" s="47" t="str">
        <f t="shared" si="20"/>
        <v/>
      </c>
      <c r="K173" s="38" t="e">
        <f t="shared" ca="1" si="14"/>
        <v>#NAME?</v>
      </c>
      <c r="L173" s="39" t="str">
        <f t="shared" si="15"/>
        <v/>
      </c>
      <c r="M173" s="40" t="str">
        <f t="shared" si="16"/>
        <v/>
      </c>
    </row>
    <row r="174" spans="2:13" ht="24.95" customHeight="1" x14ac:dyDescent="0.2">
      <c r="B174" s="59" t="str">
        <f>IF(D174&lt;&gt;"",SUBTOTAL(3,$D$7:D174),"")</f>
        <v/>
      </c>
      <c r="C174" s="64"/>
      <c r="D174" s="65"/>
      <c r="E174" s="66"/>
      <c r="F174" s="91"/>
      <c r="G174" s="45" t="str">
        <f t="shared" si="17"/>
        <v/>
      </c>
      <c r="H174" s="46" t="str">
        <f t="shared" si="18"/>
        <v/>
      </c>
      <c r="I174" s="46" t="str">
        <f t="shared" si="19"/>
        <v/>
      </c>
      <c r="J174" s="47" t="str">
        <f t="shared" si="20"/>
        <v/>
      </c>
      <c r="K174" s="38" t="e">
        <f t="shared" ca="1" si="14"/>
        <v>#NAME?</v>
      </c>
      <c r="L174" s="39" t="str">
        <f t="shared" si="15"/>
        <v/>
      </c>
      <c r="M174" s="40" t="str">
        <f t="shared" si="16"/>
        <v/>
      </c>
    </row>
    <row r="175" spans="2:13" ht="24.95" customHeight="1" x14ac:dyDescent="0.2">
      <c r="B175" s="59" t="str">
        <f>IF(D175&lt;&gt;"",SUBTOTAL(3,$D$7:D175),"")</f>
        <v/>
      </c>
      <c r="C175" s="70"/>
      <c r="D175" s="65"/>
      <c r="E175" s="66"/>
      <c r="F175" s="91"/>
      <c r="G175" s="45" t="str">
        <f t="shared" si="17"/>
        <v/>
      </c>
      <c r="H175" s="46" t="str">
        <f t="shared" si="18"/>
        <v/>
      </c>
      <c r="I175" s="46" t="str">
        <f t="shared" si="19"/>
        <v/>
      </c>
      <c r="J175" s="47" t="str">
        <f t="shared" si="20"/>
        <v/>
      </c>
      <c r="K175" s="38" t="e">
        <f t="shared" ca="1" si="14"/>
        <v>#NAME?</v>
      </c>
      <c r="L175" s="39" t="str">
        <f t="shared" si="15"/>
        <v/>
      </c>
      <c r="M175" s="40" t="str">
        <f t="shared" si="16"/>
        <v/>
      </c>
    </row>
    <row r="176" spans="2:13" ht="24.95" customHeight="1" x14ac:dyDescent="0.2">
      <c r="B176" s="59" t="str">
        <f>IF(D176&lt;&gt;"",SUBTOTAL(3,$D$7:D176),"")</f>
        <v/>
      </c>
      <c r="C176" s="70"/>
      <c r="D176" s="65"/>
      <c r="E176" s="66"/>
      <c r="F176" s="91"/>
      <c r="G176" s="45" t="str">
        <f t="shared" si="17"/>
        <v/>
      </c>
      <c r="H176" s="46" t="str">
        <f t="shared" si="18"/>
        <v/>
      </c>
      <c r="I176" s="46" t="str">
        <f t="shared" si="19"/>
        <v/>
      </c>
      <c r="J176" s="47" t="str">
        <f t="shared" si="20"/>
        <v/>
      </c>
      <c r="K176" s="38" t="e">
        <f t="shared" ca="1" si="14"/>
        <v>#NAME?</v>
      </c>
      <c r="L176" s="39" t="str">
        <f t="shared" si="15"/>
        <v/>
      </c>
      <c r="M176" s="40" t="str">
        <f t="shared" si="16"/>
        <v/>
      </c>
    </row>
    <row r="177" spans="2:13" ht="24.95" customHeight="1" x14ac:dyDescent="0.2">
      <c r="B177" s="59" t="str">
        <f>IF(D177&lt;&gt;"",SUBTOTAL(3,$D$7:D177),"")</f>
        <v/>
      </c>
      <c r="C177" s="64"/>
      <c r="D177" s="65"/>
      <c r="E177" s="66"/>
      <c r="F177" s="91"/>
      <c r="G177" s="45" t="str">
        <f t="shared" si="17"/>
        <v/>
      </c>
      <c r="H177" s="46" t="str">
        <f t="shared" si="18"/>
        <v/>
      </c>
      <c r="I177" s="46" t="str">
        <f t="shared" si="19"/>
        <v/>
      </c>
      <c r="J177" s="47" t="str">
        <f t="shared" si="20"/>
        <v/>
      </c>
      <c r="K177" s="38" t="e">
        <f t="shared" ca="1" si="14"/>
        <v>#NAME?</v>
      </c>
      <c r="L177" s="39" t="str">
        <f t="shared" si="15"/>
        <v/>
      </c>
      <c r="M177" s="40" t="str">
        <f t="shared" si="16"/>
        <v/>
      </c>
    </row>
    <row r="178" spans="2:13" ht="24.95" customHeight="1" x14ac:dyDescent="0.2">
      <c r="B178" s="59" t="str">
        <f>IF(D178&lt;&gt;"",SUBTOTAL(3,$D$7:D178),"")</f>
        <v/>
      </c>
      <c r="C178" s="64"/>
      <c r="D178" s="71"/>
      <c r="E178" s="66"/>
      <c r="F178" s="91"/>
      <c r="G178" s="45" t="str">
        <f t="shared" si="17"/>
        <v/>
      </c>
      <c r="H178" s="46" t="str">
        <f t="shared" si="18"/>
        <v/>
      </c>
      <c r="I178" s="46" t="str">
        <f t="shared" si="19"/>
        <v/>
      </c>
      <c r="J178" s="47" t="str">
        <f t="shared" si="20"/>
        <v/>
      </c>
      <c r="K178" s="38" t="e">
        <f t="shared" ca="1" si="14"/>
        <v>#NAME?</v>
      </c>
      <c r="L178" s="39" t="str">
        <f t="shared" si="15"/>
        <v/>
      </c>
      <c r="M178" s="40" t="str">
        <f t="shared" si="16"/>
        <v/>
      </c>
    </row>
    <row r="179" spans="2:13" ht="24.95" customHeight="1" x14ac:dyDescent="0.2">
      <c r="B179" s="59" t="str">
        <f>IF(D179&lt;&gt;"",SUBTOTAL(3,$D$7:D179),"")</f>
        <v/>
      </c>
      <c r="C179" s="64"/>
      <c r="D179" s="65"/>
      <c r="E179" s="66"/>
      <c r="F179" s="91"/>
      <c r="G179" s="45" t="str">
        <f t="shared" si="17"/>
        <v/>
      </c>
      <c r="H179" s="46" t="str">
        <f t="shared" si="18"/>
        <v/>
      </c>
      <c r="I179" s="46" t="str">
        <f t="shared" si="19"/>
        <v/>
      </c>
      <c r="J179" s="47" t="str">
        <f t="shared" si="20"/>
        <v/>
      </c>
      <c r="K179" s="38" t="e">
        <f t="shared" ca="1" si="14"/>
        <v>#NAME?</v>
      </c>
      <c r="L179" s="39" t="str">
        <f t="shared" si="15"/>
        <v/>
      </c>
      <c r="M179" s="40" t="str">
        <f t="shared" si="16"/>
        <v/>
      </c>
    </row>
    <row r="180" spans="2:13" ht="24.95" customHeight="1" x14ac:dyDescent="0.2">
      <c r="B180" s="59" t="str">
        <f>IF(D180&lt;&gt;"",SUBTOTAL(3,$D$7:D180),"")</f>
        <v/>
      </c>
      <c r="C180" s="70"/>
      <c r="D180" s="65"/>
      <c r="E180" s="66"/>
      <c r="F180" s="91"/>
      <c r="G180" s="45" t="str">
        <f t="shared" si="17"/>
        <v/>
      </c>
      <c r="H180" s="46" t="str">
        <f t="shared" si="18"/>
        <v/>
      </c>
      <c r="I180" s="46" t="str">
        <f t="shared" si="19"/>
        <v/>
      </c>
      <c r="J180" s="47" t="str">
        <f t="shared" si="20"/>
        <v/>
      </c>
      <c r="K180" s="38" t="e">
        <f t="shared" ca="1" si="14"/>
        <v>#NAME?</v>
      </c>
      <c r="L180" s="39" t="str">
        <f t="shared" si="15"/>
        <v/>
      </c>
      <c r="M180" s="40" t="str">
        <f t="shared" si="16"/>
        <v/>
      </c>
    </row>
    <row r="181" spans="2:13" ht="24.95" customHeight="1" x14ac:dyDescent="0.2">
      <c r="B181" s="59" t="str">
        <f>IF(D181&lt;&gt;"",SUBTOTAL(3,$D$7:D181),"")</f>
        <v/>
      </c>
      <c r="C181" s="70"/>
      <c r="D181" s="65"/>
      <c r="E181" s="66"/>
      <c r="F181" s="91"/>
      <c r="G181" s="45" t="str">
        <f t="shared" si="17"/>
        <v/>
      </c>
      <c r="H181" s="46" t="str">
        <f t="shared" si="18"/>
        <v/>
      </c>
      <c r="I181" s="46" t="str">
        <f t="shared" si="19"/>
        <v/>
      </c>
      <c r="J181" s="47" t="str">
        <f t="shared" si="20"/>
        <v/>
      </c>
      <c r="K181" s="38" t="e">
        <f t="shared" ca="1" si="14"/>
        <v>#NAME?</v>
      </c>
      <c r="L181" s="39" t="str">
        <f t="shared" si="15"/>
        <v/>
      </c>
      <c r="M181" s="40" t="str">
        <f t="shared" si="16"/>
        <v/>
      </c>
    </row>
    <row r="182" spans="2:13" ht="24.95" customHeight="1" x14ac:dyDescent="0.2">
      <c r="B182" s="59" t="str">
        <f>IF(D182&lt;&gt;"",SUBTOTAL(3,$D$7:D182),"")</f>
        <v/>
      </c>
      <c r="C182" s="70"/>
      <c r="D182" s="69"/>
      <c r="E182" s="66"/>
      <c r="F182" s="91"/>
      <c r="G182" s="45" t="str">
        <f t="shared" si="17"/>
        <v/>
      </c>
      <c r="H182" s="46" t="str">
        <f t="shared" si="18"/>
        <v/>
      </c>
      <c r="I182" s="46" t="str">
        <f t="shared" si="19"/>
        <v/>
      </c>
      <c r="J182" s="47" t="str">
        <f t="shared" si="20"/>
        <v/>
      </c>
      <c r="K182" s="38" t="e">
        <f t="shared" ca="1" si="14"/>
        <v>#NAME?</v>
      </c>
      <c r="L182" s="39" t="str">
        <f t="shared" si="15"/>
        <v/>
      </c>
      <c r="M182" s="40" t="str">
        <f t="shared" si="16"/>
        <v/>
      </c>
    </row>
    <row r="183" spans="2:13" ht="24.95" customHeight="1" x14ac:dyDescent="0.2">
      <c r="B183" s="59" t="str">
        <f>IF(D183&lt;&gt;"",SUBTOTAL(3,$D$7:D183),"")</f>
        <v/>
      </c>
      <c r="C183" s="70"/>
      <c r="D183" s="65"/>
      <c r="E183" s="66"/>
      <c r="F183" s="91"/>
      <c r="G183" s="45" t="str">
        <f t="shared" si="17"/>
        <v/>
      </c>
      <c r="H183" s="46" t="str">
        <f t="shared" si="18"/>
        <v/>
      </c>
      <c r="I183" s="46" t="str">
        <f t="shared" si="19"/>
        <v/>
      </c>
      <c r="J183" s="47" t="str">
        <f t="shared" si="20"/>
        <v/>
      </c>
      <c r="K183" s="38" t="e">
        <f t="shared" ca="1" si="14"/>
        <v>#NAME?</v>
      </c>
      <c r="L183" s="39" t="str">
        <f t="shared" si="15"/>
        <v/>
      </c>
      <c r="M183" s="40" t="str">
        <f t="shared" si="16"/>
        <v/>
      </c>
    </row>
    <row r="184" spans="2:13" ht="24.95" customHeight="1" x14ac:dyDescent="0.2">
      <c r="B184" s="59" t="str">
        <f>IF(D184&lt;&gt;"",SUBTOTAL(3,$D$7:D184),"")</f>
        <v/>
      </c>
      <c r="C184" s="70"/>
      <c r="D184" s="69"/>
      <c r="E184" s="66"/>
      <c r="F184" s="91"/>
      <c r="G184" s="45" t="str">
        <f t="shared" si="17"/>
        <v/>
      </c>
      <c r="H184" s="46" t="str">
        <f t="shared" si="18"/>
        <v/>
      </c>
      <c r="I184" s="46" t="str">
        <f t="shared" si="19"/>
        <v/>
      </c>
      <c r="J184" s="47" t="str">
        <f t="shared" si="20"/>
        <v/>
      </c>
      <c r="K184" s="38" t="e">
        <f t="shared" ca="1" si="14"/>
        <v>#NAME?</v>
      </c>
      <c r="L184" s="39" t="str">
        <f t="shared" si="15"/>
        <v/>
      </c>
      <c r="M184" s="40" t="str">
        <f t="shared" si="16"/>
        <v/>
      </c>
    </row>
    <row r="185" spans="2:13" ht="24.95" customHeight="1" x14ac:dyDescent="0.2">
      <c r="B185" s="59" t="str">
        <f>IF(D185&lt;&gt;"",SUBTOTAL(3,$D$7:D185),"")</f>
        <v/>
      </c>
      <c r="C185" s="68"/>
      <c r="D185" s="65"/>
      <c r="E185" s="66"/>
      <c r="F185" s="91"/>
      <c r="G185" s="45" t="str">
        <f t="shared" si="17"/>
        <v/>
      </c>
      <c r="H185" s="46" t="str">
        <f t="shared" si="18"/>
        <v/>
      </c>
      <c r="I185" s="46" t="str">
        <f t="shared" si="19"/>
        <v/>
      </c>
      <c r="J185" s="47" t="str">
        <f t="shared" si="20"/>
        <v/>
      </c>
      <c r="K185" s="38" t="e">
        <f t="shared" ca="1" si="14"/>
        <v>#NAME?</v>
      </c>
      <c r="L185" s="39" t="str">
        <f t="shared" si="15"/>
        <v/>
      </c>
      <c r="M185" s="40" t="str">
        <f t="shared" si="16"/>
        <v/>
      </c>
    </row>
    <row r="186" spans="2:13" ht="24.95" customHeight="1" x14ac:dyDescent="0.2">
      <c r="B186" s="59" t="str">
        <f>IF(D186&lt;&gt;"",SUBTOTAL(3,$D$7:D186),"")</f>
        <v/>
      </c>
      <c r="C186" s="70"/>
      <c r="D186" s="65"/>
      <c r="E186" s="66"/>
      <c r="F186" s="91"/>
      <c r="G186" s="45" t="str">
        <f t="shared" si="17"/>
        <v/>
      </c>
      <c r="H186" s="46" t="str">
        <f t="shared" si="18"/>
        <v/>
      </c>
      <c r="I186" s="46" t="str">
        <f t="shared" si="19"/>
        <v/>
      </c>
      <c r="J186" s="47" t="str">
        <f t="shared" si="20"/>
        <v/>
      </c>
      <c r="K186" s="38" t="e">
        <f t="shared" ca="1" si="14"/>
        <v>#NAME?</v>
      </c>
      <c r="L186" s="39" t="str">
        <f t="shared" si="15"/>
        <v/>
      </c>
      <c r="M186" s="40" t="str">
        <f t="shared" si="16"/>
        <v/>
      </c>
    </row>
    <row r="187" spans="2:13" ht="24.95" customHeight="1" x14ac:dyDescent="0.2">
      <c r="B187" s="59" t="str">
        <f>IF(D187&lt;&gt;"",SUBTOTAL(3,$D$7:D187),"")</f>
        <v/>
      </c>
      <c r="C187" s="70"/>
      <c r="D187" s="69"/>
      <c r="E187" s="66"/>
      <c r="F187" s="91"/>
      <c r="G187" s="45" t="str">
        <f t="shared" si="17"/>
        <v/>
      </c>
      <c r="H187" s="46" t="str">
        <f t="shared" si="18"/>
        <v/>
      </c>
      <c r="I187" s="46" t="str">
        <f t="shared" si="19"/>
        <v/>
      </c>
      <c r="J187" s="47" t="str">
        <f t="shared" si="20"/>
        <v/>
      </c>
      <c r="K187" s="38" t="e">
        <f t="shared" ca="1" si="14"/>
        <v>#NAME?</v>
      </c>
      <c r="L187" s="39" t="str">
        <f t="shared" si="15"/>
        <v/>
      </c>
      <c r="M187" s="40" t="str">
        <f t="shared" si="16"/>
        <v/>
      </c>
    </row>
    <row r="188" spans="2:13" ht="24.95" customHeight="1" x14ac:dyDescent="0.2">
      <c r="B188" s="59" t="str">
        <f>IF(D188&lt;&gt;"",SUBTOTAL(3,$D$7:D188),"")</f>
        <v/>
      </c>
      <c r="C188" s="70"/>
      <c r="D188" s="69"/>
      <c r="E188" s="66"/>
      <c r="F188" s="91"/>
      <c r="G188" s="45" t="str">
        <f t="shared" si="17"/>
        <v/>
      </c>
      <c r="H188" s="46" t="str">
        <f t="shared" si="18"/>
        <v/>
      </c>
      <c r="I188" s="46" t="str">
        <f t="shared" si="19"/>
        <v/>
      </c>
      <c r="J188" s="47" t="str">
        <f t="shared" si="20"/>
        <v/>
      </c>
      <c r="K188" s="38" t="e">
        <f t="shared" ca="1" si="14"/>
        <v>#NAME?</v>
      </c>
      <c r="L188" s="39" t="str">
        <f t="shared" si="15"/>
        <v/>
      </c>
      <c r="M188" s="40" t="str">
        <f t="shared" si="16"/>
        <v/>
      </c>
    </row>
    <row r="189" spans="2:13" ht="24.95" customHeight="1" x14ac:dyDescent="0.2">
      <c r="B189" s="59" t="str">
        <f>IF(D189&lt;&gt;"",SUBTOTAL(3,$D$7:D189),"")</f>
        <v/>
      </c>
      <c r="C189" s="64"/>
      <c r="D189" s="65"/>
      <c r="E189" s="66"/>
      <c r="F189" s="91"/>
      <c r="G189" s="45" t="str">
        <f t="shared" si="17"/>
        <v/>
      </c>
      <c r="H189" s="46" t="str">
        <f t="shared" si="18"/>
        <v/>
      </c>
      <c r="I189" s="46" t="str">
        <f t="shared" si="19"/>
        <v/>
      </c>
      <c r="J189" s="47" t="str">
        <f t="shared" si="20"/>
        <v/>
      </c>
      <c r="K189" s="38" t="e">
        <f t="shared" ca="1" si="14"/>
        <v>#NAME?</v>
      </c>
      <c r="L189" s="39" t="str">
        <f t="shared" si="15"/>
        <v/>
      </c>
      <c r="M189" s="40" t="str">
        <f t="shared" si="16"/>
        <v/>
      </c>
    </row>
    <row r="190" spans="2:13" ht="24.95" customHeight="1" x14ac:dyDescent="0.2">
      <c r="B190" s="59" t="str">
        <f>IF(D190&lt;&gt;"",SUBTOTAL(3,$D$7:D190),"")</f>
        <v/>
      </c>
      <c r="C190" s="70"/>
      <c r="D190" s="65"/>
      <c r="E190" s="66"/>
      <c r="F190" s="91"/>
      <c r="G190" s="45" t="str">
        <f t="shared" si="17"/>
        <v/>
      </c>
      <c r="H190" s="46" t="str">
        <f t="shared" si="18"/>
        <v/>
      </c>
      <c r="I190" s="46" t="str">
        <f t="shared" si="19"/>
        <v/>
      </c>
      <c r="J190" s="47" t="str">
        <f t="shared" si="20"/>
        <v/>
      </c>
      <c r="K190" s="38" t="e">
        <f t="shared" ca="1" si="14"/>
        <v>#NAME?</v>
      </c>
      <c r="L190" s="39" t="str">
        <f t="shared" si="15"/>
        <v/>
      </c>
      <c r="M190" s="40" t="str">
        <f t="shared" si="16"/>
        <v/>
      </c>
    </row>
    <row r="191" spans="2:13" ht="24.95" customHeight="1" x14ac:dyDescent="0.2">
      <c r="B191" s="59" t="str">
        <f>IF(D191&lt;&gt;"",SUBTOTAL(3,$D$7:D191),"")</f>
        <v/>
      </c>
      <c r="C191" s="64"/>
      <c r="D191" s="65"/>
      <c r="E191" s="66"/>
      <c r="F191" s="91"/>
      <c r="G191" s="45" t="str">
        <f t="shared" si="17"/>
        <v/>
      </c>
      <c r="H191" s="46" t="str">
        <f t="shared" si="18"/>
        <v/>
      </c>
      <c r="I191" s="46" t="str">
        <f t="shared" si="19"/>
        <v/>
      </c>
      <c r="J191" s="47" t="str">
        <f t="shared" si="20"/>
        <v/>
      </c>
      <c r="K191" s="38" t="e">
        <f t="shared" ca="1" si="14"/>
        <v>#NAME?</v>
      </c>
      <c r="L191" s="39" t="str">
        <f t="shared" si="15"/>
        <v/>
      </c>
      <c r="M191" s="40" t="str">
        <f t="shared" si="16"/>
        <v/>
      </c>
    </row>
    <row r="192" spans="2:13" ht="24.95" customHeight="1" x14ac:dyDescent="0.2">
      <c r="B192" s="59" t="str">
        <f>IF(D192&lt;&gt;"",SUBTOTAL(3,$D$7:D192),"")</f>
        <v/>
      </c>
      <c r="C192" s="70"/>
      <c r="D192" s="69"/>
      <c r="E192" s="66"/>
      <c r="F192" s="91"/>
      <c r="G192" s="45" t="str">
        <f t="shared" si="17"/>
        <v/>
      </c>
      <c r="H192" s="46" t="str">
        <f t="shared" si="18"/>
        <v/>
      </c>
      <c r="I192" s="46" t="str">
        <f t="shared" si="19"/>
        <v/>
      </c>
      <c r="J192" s="47" t="str">
        <f t="shared" si="20"/>
        <v/>
      </c>
      <c r="K192" s="38" t="e">
        <f t="shared" ca="1" si="14"/>
        <v>#NAME?</v>
      </c>
      <c r="L192" s="39" t="str">
        <f t="shared" si="15"/>
        <v/>
      </c>
      <c r="M192" s="40" t="str">
        <f t="shared" si="16"/>
        <v/>
      </c>
    </row>
    <row r="193" spans="2:13" ht="24.95" customHeight="1" x14ac:dyDescent="0.2">
      <c r="B193" s="59" t="str">
        <f>IF(D193&lt;&gt;"",SUBTOTAL(3,$D$7:D193),"")</f>
        <v/>
      </c>
      <c r="C193" s="70"/>
      <c r="D193" s="65"/>
      <c r="E193" s="66"/>
      <c r="F193" s="91"/>
      <c r="G193" s="45" t="str">
        <f t="shared" si="17"/>
        <v/>
      </c>
      <c r="H193" s="46" t="str">
        <f t="shared" si="18"/>
        <v/>
      </c>
      <c r="I193" s="46" t="str">
        <f t="shared" si="19"/>
        <v/>
      </c>
      <c r="J193" s="47" t="str">
        <f t="shared" si="20"/>
        <v/>
      </c>
      <c r="K193" s="38" t="e">
        <f t="shared" ca="1" si="14"/>
        <v>#NAME?</v>
      </c>
      <c r="L193" s="39" t="str">
        <f t="shared" si="15"/>
        <v/>
      </c>
      <c r="M193" s="40" t="str">
        <f t="shared" si="16"/>
        <v/>
      </c>
    </row>
    <row r="194" spans="2:13" ht="24.95" customHeight="1" x14ac:dyDescent="0.2">
      <c r="B194" s="59" t="str">
        <f>IF(D194&lt;&gt;"",SUBTOTAL(3,$D$7:D194),"")</f>
        <v/>
      </c>
      <c r="C194" s="64"/>
      <c r="D194" s="65"/>
      <c r="E194" s="66"/>
      <c r="F194" s="91"/>
      <c r="G194" s="45" t="str">
        <f t="shared" si="17"/>
        <v/>
      </c>
      <c r="H194" s="46" t="str">
        <f t="shared" si="18"/>
        <v/>
      </c>
      <c r="I194" s="46" t="str">
        <f t="shared" si="19"/>
        <v/>
      </c>
      <c r="J194" s="47" t="str">
        <f t="shared" si="20"/>
        <v/>
      </c>
      <c r="K194" s="38" t="e">
        <f t="shared" ca="1" si="14"/>
        <v>#NAME?</v>
      </c>
      <c r="L194" s="39" t="str">
        <f t="shared" si="15"/>
        <v/>
      </c>
      <c r="M194" s="40" t="str">
        <f t="shared" si="16"/>
        <v/>
      </c>
    </row>
    <row r="195" spans="2:13" ht="24.95" customHeight="1" x14ac:dyDescent="0.2">
      <c r="B195" s="59" t="str">
        <f>IF(D195&lt;&gt;"",SUBTOTAL(3,$D$7:D195),"")</f>
        <v/>
      </c>
      <c r="C195" s="64"/>
      <c r="D195" s="69"/>
      <c r="E195" s="66"/>
      <c r="F195" s="91"/>
      <c r="G195" s="45" t="str">
        <f t="shared" si="17"/>
        <v/>
      </c>
      <c r="H195" s="46" t="str">
        <f t="shared" si="18"/>
        <v/>
      </c>
      <c r="I195" s="46" t="str">
        <f t="shared" si="19"/>
        <v/>
      </c>
      <c r="J195" s="47" t="str">
        <f t="shared" si="20"/>
        <v/>
      </c>
      <c r="K195" s="38" t="e">
        <f t="shared" ca="1" si="14"/>
        <v>#NAME?</v>
      </c>
      <c r="L195" s="39" t="str">
        <f t="shared" si="15"/>
        <v/>
      </c>
      <c r="M195" s="40" t="str">
        <f t="shared" si="16"/>
        <v/>
      </c>
    </row>
    <row r="196" spans="2:13" ht="24.95" customHeight="1" x14ac:dyDescent="0.2">
      <c r="B196" s="59" t="str">
        <f>IF(D196&lt;&gt;"",SUBTOTAL(3,$D$7:D196),"")</f>
        <v/>
      </c>
      <c r="C196" s="70"/>
      <c r="D196" s="65"/>
      <c r="E196" s="66"/>
      <c r="F196" s="91"/>
      <c r="G196" s="45" t="str">
        <f t="shared" si="17"/>
        <v/>
      </c>
      <c r="H196" s="46" t="str">
        <f t="shared" si="18"/>
        <v/>
      </c>
      <c r="I196" s="46" t="str">
        <f t="shared" si="19"/>
        <v/>
      </c>
      <c r="J196" s="47" t="str">
        <f t="shared" si="20"/>
        <v/>
      </c>
      <c r="K196" s="38" t="e">
        <f t="shared" ca="1" si="14"/>
        <v>#NAME?</v>
      </c>
      <c r="L196" s="39" t="str">
        <f t="shared" si="15"/>
        <v/>
      </c>
      <c r="M196" s="40" t="str">
        <f t="shared" si="16"/>
        <v/>
      </c>
    </row>
    <row r="197" spans="2:13" ht="24.95" customHeight="1" x14ac:dyDescent="0.2">
      <c r="B197" s="59" t="str">
        <f>IF(D197&lt;&gt;"",SUBTOTAL(3,$D$7:D197),"")</f>
        <v/>
      </c>
      <c r="C197" s="70"/>
      <c r="D197" s="65"/>
      <c r="E197" s="66"/>
      <c r="F197" s="91"/>
      <c r="G197" s="45" t="str">
        <f t="shared" si="17"/>
        <v/>
      </c>
      <c r="H197" s="46" t="str">
        <f t="shared" si="18"/>
        <v/>
      </c>
      <c r="I197" s="46" t="str">
        <f t="shared" si="19"/>
        <v/>
      </c>
      <c r="J197" s="47" t="str">
        <f t="shared" si="20"/>
        <v/>
      </c>
      <c r="K197" s="38" t="e">
        <f t="shared" ca="1" si="14"/>
        <v>#NAME?</v>
      </c>
      <c r="L197" s="39" t="str">
        <f t="shared" si="15"/>
        <v/>
      </c>
      <c r="M197" s="40" t="str">
        <f t="shared" si="16"/>
        <v/>
      </c>
    </row>
    <row r="198" spans="2:13" ht="24.95" customHeight="1" x14ac:dyDescent="0.2">
      <c r="B198" s="59" t="str">
        <f>IF(D198&lt;&gt;"",SUBTOTAL(3,$D$7:D198),"")</f>
        <v/>
      </c>
      <c r="C198" s="70"/>
      <c r="D198" s="69"/>
      <c r="E198" s="66"/>
      <c r="F198" s="91"/>
      <c r="G198" s="45" t="str">
        <f t="shared" si="17"/>
        <v/>
      </c>
      <c r="H198" s="46" t="str">
        <f t="shared" si="18"/>
        <v/>
      </c>
      <c r="I198" s="46" t="str">
        <f t="shared" si="19"/>
        <v/>
      </c>
      <c r="J198" s="47" t="str">
        <f t="shared" si="20"/>
        <v/>
      </c>
      <c r="K198" s="38" t="e">
        <f t="shared" ca="1" si="14"/>
        <v>#NAME?</v>
      </c>
      <c r="L198" s="39" t="str">
        <f t="shared" si="15"/>
        <v/>
      </c>
      <c r="M198" s="40" t="str">
        <f t="shared" si="16"/>
        <v/>
      </c>
    </row>
    <row r="199" spans="2:13" ht="24.95" customHeight="1" x14ac:dyDescent="0.2">
      <c r="B199" s="59" t="str">
        <f>IF(D199&lt;&gt;"",SUBTOTAL(3,$D$7:D199),"")</f>
        <v/>
      </c>
      <c r="C199" s="64"/>
      <c r="D199" s="65"/>
      <c r="E199" s="66"/>
      <c r="F199" s="91"/>
      <c r="G199" s="45" t="str">
        <f t="shared" si="17"/>
        <v/>
      </c>
      <c r="H199" s="46" t="str">
        <f t="shared" si="18"/>
        <v/>
      </c>
      <c r="I199" s="46" t="str">
        <f t="shared" si="19"/>
        <v/>
      </c>
      <c r="J199" s="47" t="str">
        <f t="shared" si="20"/>
        <v/>
      </c>
      <c r="K199" s="38" t="e">
        <f t="shared" ca="1" si="14"/>
        <v>#NAME?</v>
      </c>
      <c r="L199" s="39" t="str">
        <f t="shared" si="15"/>
        <v/>
      </c>
      <c r="M199" s="40" t="str">
        <f t="shared" si="16"/>
        <v/>
      </c>
    </row>
    <row r="200" spans="2:13" ht="24.95" customHeight="1" x14ac:dyDescent="0.2">
      <c r="B200" s="59" t="str">
        <f>IF(D200&lt;&gt;"",SUBTOTAL(3,$D$7:D200),"")</f>
        <v/>
      </c>
      <c r="C200" s="70"/>
      <c r="D200" s="69"/>
      <c r="E200" s="66"/>
      <c r="F200" s="91"/>
      <c r="G200" s="45" t="str">
        <f t="shared" si="17"/>
        <v/>
      </c>
      <c r="H200" s="46" t="str">
        <f t="shared" si="18"/>
        <v/>
      </c>
      <c r="I200" s="46" t="str">
        <f t="shared" si="19"/>
        <v/>
      </c>
      <c r="J200" s="47" t="str">
        <f t="shared" si="20"/>
        <v/>
      </c>
      <c r="K200" s="38" t="e">
        <f t="shared" ref="K200:K207" ca="1" si="21">Kh_Father_Name(D200)</f>
        <v>#NAME?</v>
      </c>
      <c r="L200" s="39" t="str">
        <f t="shared" ref="L200:L207" si="22">IF(F200="", "", IFERROR(IF(LEFT(F200,1)="ا","مستجده","مستجد"),""))</f>
        <v/>
      </c>
      <c r="M200" s="40" t="str">
        <f t="shared" ref="M200:M207" si="23">IF(F200="", "", IFERROR(IF(LEFT(F200,1)="ا","مسلمه","مسلم"),""))</f>
        <v/>
      </c>
    </row>
    <row r="201" spans="2:13" ht="24.95" customHeight="1" x14ac:dyDescent="0.2">
      <c r="B201" s="59" t="str">
        <f>IF(D201&lt;&gt;"",SUBTOTAL(3,$D$7:D201),"")</f>
        <v/>
      </c>
      <c r="C201" s="70"/>
      <c r="D201" s="71"/>
      <c r="E201" s="66"/>
      <c r="F201" s="91"/>
      <c r="G201" s="45" t="str">
        <f t="shared" ref="G201:G207" si="24">IF(E201="","",DATE(IF(LEFT(E201,1)*1=3,20,19)&amp;MID(E201,2,2),MID(E201,4,2),MID(E201,6,2)))</f>
        <v/>
      </c>
      <c r="H201" s="46" t="str">
        <f t="shared" ref="H201:H207" si="25">IFERROR(DATEDIF(G201,$H$5,"md"),"")</f>
        <v/>
      </c>
      <c r="I201" s="46" t="str">
        <f t="shared" ref="I201:I207" si="26">IFERROR(DATEDIF(G201,$H$5,"ym"),"")</f>
        <v/>
      </c>
      <c r="J201" s="47" t="str">
        <f t="shared" ref="J201:J207" si="27">IFERROR(DATEDIF(G201,$H$5,"y"),"")</f>
        <v/>
      </c>
      <c r="K201" s="38" t="e">
        <f t="shared" ca="1" si="21"/>
        <v>#NAME?</v>
      </c>
      <c r="L201" s="39" t="str">
        <f t="shared" si="22"/>
        <v/>
      </c>
      <c r="M201" s="40" t="str">
        <f t="shared" si="23"/>
        <v/>
      </c>
    </row>
    <row r="202" spans="2:13" ht="24.95" customHeight="1" x14ac:dyDescent="0.2">
      <c r="B202" s="59" t="str">
        <f>IF(D202&lt;&gt;"",SUBTOTAL(3,$D$7:D202),"")</f>
        <v/>
      </c>
      <c r="C202" s="64"/>
      <c r="D202" s="71"/>
      <c r="E202" s="66"/>
      <c r="F202" s="91"/>
      <c r="G202" s="45" t="str">
        <f t="shared" si="24"/>
        <v/>
      </c>
      <c r="H202" s="46" t="str">
        <f t="shared" si="25"/>
        <v/>
      </c>
      <c r="I202" s="46" t="str">
        <f t="shared" si="26"/>
        <v/>
      </c>
      <c r="J202" s="47" t="str">
        <f t="shared" si="27"/>
        <v/>
      </c>
      <c r="K202" s="38" t="e">
        <f t="shared" ca="1" si="21"/>
        <v>#NAME?</v>
      </c>
      <c r="L202" s="39" t="str">
        <f t="shared" si="22"/>
        <v/>
      </c>
      <c r="M202" s="40" t="str">
        <f t="shared" si="23"/>
        <v/>
      </c>
    </row>
    <row r="203" spans="2:13" ht="24.95" customHeight="1" x14ac:dyDescent="0.2">
      <c r="B203" s="59" t="str">
        <f>IF(D203&lt;&gt;"",SUBTOTAL(3,$D$7:D203),"")</f>
        <v/>
      </c>
      <c r="C203" s="70"/>
      <c r="D203" s="71"/>
      <c r="E203" s="66"/>
      <c r="F203" s="91"/>
      <c r="G203" s="45" t="str">
        <f t="shared" si="24"/>
        <v/>
      </c>
      <c r="H203" s="46" t="str">
        <f t="shared" si="25"/>
        <v/>
      </c>
      <c r="I203" s="46" t="str">
        <f t="shared" si="26"/>
        <v/>
      </c>
      <c r="J203" s="47" t="str">
        <f t="shared" si="27"/>
        <v/>
      </c>
      <c r="K203" s="38" t="e">
        <f t="shared" ca="1" si="21"/>
        <v>#NAME?</v>
      </c>
      <c r="L203" s="39" t="str">
        <f t="shared" si="22"/>
        <v/>
      </c>
      <c r="M203" s="40" t="str">
        <f t="shared" si="23"/>
        <v/>
      </c>
    </row>
    <row r="204" spans="2:13" ht="24.95" customHeight="1" x14ac:dyDescent="0.2">
      <c r="B204" s="59" t="str">
        <f>IF(D204&lt;&gt;"",SUBTOTAL(3,$D$7:D204),"")</f>
        <v/>
      </c>
      <c r="C204" s="70"/>
      <c r="D204" s="71"/>
      <c r="E204" s="66"/>
      <c r="F204" s="91"/>
      <c r="G204" s="45" t="str">
        <f t="shared" si="24"/>
        <v/>
      </c>
      <c r="H204" s="46" t="str">
        <f t="shared" si="25"/>
        <v/>
      </c>
      <c r="I204" s="46" t="str">
        <f t="shared" si="26"/>
        <v/>
      </c>
      <c r="J204" s="47" t="str">
        <f t="shared" si="27"/>
        <v/>
      </c>
      <c r="K204" s="38" t="e">
        <f t="shared" ca="1" si="21"/>
        <v>#NAME?</v>
      </c>
      <c r="L204" s="39" t="str">
        <f t="shared" si="22"/>
        <v/>
      </c>
      <c r="M204" s="40" t="str">
        <f t="shared" si="23"/>
        <v/>
      </c>
    </row>
    <row r="205" spans="2:13" ht="24.95" customHeight="1" x14ac:dyDescent="0.2">
      <c r="B205" s="59" t="str">
        <f>IF(D205&lt;&gt;"",SUBTOTAL(3,$D$7:D205),"")</f>
        <v/>
      </c>
      <c r="C205" s="64"/>
      <c r="D205" s="69"/>
      <c r="E205" s="66"/>
      <c r="F205" s="91"/>
      <c r="G205" s="45" t="str">
        <f t="shared" si="24"/>
        <v/>
      </c>
      <c r="H205" s="46" t="str">
        <f t="shared" si="25"/>
        <v/>
      </c>
      <c r="I205" s="46" t="str">
        <f t="shared" si="26"/>
        <v/>
      </c>
      <c r="J205" s="47" t="str">
        <f t="shared" si="27"/>
        <v/>
      </c>
      <c r="K205" s="38" t="e">
        <f t="shared" ca="1" si="21"/>
        <v>#NAME?</v>
      </c>
      <c r="L205" s="39" t="str">
        <f t="shared" si="22"/>
        <v/>
      </c>
      <c r="M205" s="40" t="str">
        <f t="shared" si="23"/>
        <v/>
      </c>
    </row>
    <row r="206" spans="2:13" ht="24.95" customHeight="1" x14ac:dyDescent="0.2">
      <c r="B206" s="59" t="str">
        <f>IF(D206&lt;&gt;"",SUBTOTAL(3,$D$7:D206),"")</f>
        <v/>
      </c>
      <c r="C206" s="70"/>
      <c r="D206" s="69"/>
      <c r="E206" s="66"/>
      <c r="F206" s="91"/>
      <c r="G206" s="45" t="str">
        <f t="shared" si="24"/>
        <v/>
      </c>
      <c r="H206" s="46" t="str">
        <f t="shared" si="25"/>
        <v/>
      </c>
      <c r="I206" s="46" t="str">
        <f t="shared" si="26"/>
        <v/>
      </c>
      <c r="J206" s="47" t="str">
        <f t="shared" si="27"/>
        <v/>
      </c>
      <c r="K206" s="38" t="e">
        <f t="shared" ca="1" si="21"/>
        <v>#NAME?</v>
      </c>
      <c r="L206" s="39" t="str">
        <f t="shared" si="22"/>
        <v/>
      </c>
      <c r="M206" s="40" t="str">
        <f t="shared" si="23"/>
        <v/>
      </c>
    </row>
    <row r="207" spans="2:13" ht="24.95" customHeight="1" thickBot="1" x14ac:dyDescent="0.25">
      <c r="B207" s="72" t="str">
        <f>IF(D207&lt;&gt;"",SUBTOTAL(3,$D$7:D207),"")</f>
        <v/>
      </c>
      <c r="C207" s="73"/>
      <c r="D207" s="74"/>
      <c r="E207" s="75"/>
      <c r="F207" s="92"/>
      <c r="G207" s="77" t="str">
        <f t="shared" si="24"/>
        <v/>
      </c>
      <c r="H207" s="78" t="str">
        <f t="shared" si="25"/>
        <v/>
      </c>
      <c r="I207" s="78" t="str">
        <f t="shared" si="26"/>
        <v/>
      </c>
      <c r="J207" s="76" t="str">
        <f t="shared" si="27"/>
        <v/>
      </c>
      <c r="K207" s="79" t="e">
        <f t="shared" ca="1" si="21"/>
        <v>#NAME?</v>
      </c>
      <c r="L207" s="74" t="str">
        <f t="shared" si="22"/>
        <v/>
      </c>
      <c r="M207" s="80" t="str">
        <f t="shared" si="23"/>
        <v/>
      </c>
    </row>
    <row r="208" spans="2:13" ht="24.95" customHeight="1" thickTop="1" x14ac:dyDescent="0.2">
      <c r="C208" s="81"/>
      <c r="D208" s="15"/>
      <c r="E208" s="82"/>
      <c r="F208" s="82"/>
    </row>
  </sheetData>
  <mergeCells count="9">
    <mergeCell ref="C5:D5"/>
    <mergeCell ref="H5:J5"/>
    <mergeCell ref="B1:C1"/>
    <mergeCell ref="D1:J1"/>
    <mergeCell ref="C2:D2"/>
    <mergeCell ref="C3:D3"/>
    <mergeCell ref="E3:F4"/>
    <mergeCell ref="C4:D4"/>
    <mergeCell ref="H4:J4"/>
  </mergeCells>
  <dataValidations count="1">
    <dataValidation type="list" allowBlank="1" showInputMessage="1" showErrorMessage="1" sqref="F7:F207">
      <formula1>$O$6:$O$15</formula1>
    </dataValidation>
  </dataValidations>
  <printOptions horizontalCentered="1"/>
  <pageMargins left="0" right="0" top="0" bottom="0" header="0" footer="0"/>
  <pageSetup paperSize="9" scale="74" fitToHeight="0" orientation="portrait" r:id="rId1"/>
  <colBreaks count="1" manualBreakCount="1">
    <brk id="1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>
    <pageSetUpPr fitToPage="1"/>
  </sheetPr>
  <dimension ref="B1:R239"/>
  <sheetViews>
    <sheetView rightToLeft="1" tabSelected="1" topLeftCell="B1" zoomScale="60" zoomScaleNormal="60" zoomScaleSheetLayoutView="70" workbookViewId="0">
      <selection activeCell="C12" sqref="C12"/>
    </sheetView>
  </sheetViews>
  <sheetFormatPr defaultRowHeight="18" x14ac:dyDescent="0.2"/>
  <cols>
    <col min="1" max="1" width="3.625" style="16" customWidth="1"/>
    <col min="2" max="2" width="9.625" style="16" customWidth="1"/>
    <col min="3" max="3" width="40.625" style="16" customWidth="1"/>
    <col min="4" max="5" width="9.625" style="16" customWidth="1"/>
    <col min="6" max="8" width="4.625" style="16" customWidth="1"/>
    <col min="9" max="9" width="9.625" style="16" customWidth="1"/>
    <col min="10" max="10" width="40.625" style="16" customWidth="1"/>
    <col min="11" max="12" width="9.625" style="16" customWidth="1"/>
    <col min="13" max="16384" width="9" style="16"/>
  </cols>
  <sheetData>
    <row r="1" spans="2:18" ht="84.75" customHeight="1" thickTop="1" thickBot="1" x14ac:dyDescent="0.25">
      <c r="J1" s="131" t="s">
        <v>216</v>
      </c>
      <c r="K1" s="132"/>
      <c r="L1" s="99" t="s">
        <v>206</v>
      </c>
      <c r="N1" s="100"/>
      <c r="O1" s="100"/>
      <c r="P1" s="100"/>
    </row>
    <row r="2" spans="2:18" ht="19.5" thickTop="1" thickBot="1" x14ac:dyDescent="0.25"/>
    <row r="3" spans="2:18" ht="35.1" customHeight="1" thickBot="1" x14ac:dyDescent="0.25">
      <c r="B3" s="126" t="str">
        <f>"محافظة"&amp;" "&amp;[2]DATA!D4</f>
        <v>محافظة الدقهلية</v>
      </c>
      <c r="C3" s="127"/>
      <c r="E3" s="133" t="s">
        <v>217</v>
      </c>
      <c r="F3" s="134"/>
      <c r="G3" s="134"/>
      <c r="H3" s="134"/>
      <c r="I3" s="135"/>
      <c r="K3" s="145" t="s">
        <v>219</v>
      </c>
      <c r="L3" s="145"/>
      <c r="M3" s="145"/>
      <c r="N3" s="145"/>
      <c r="O3" s="145"/>
      <c r="P3" s="145"/>
      <c r="Q3" s="145"/>
      <c r="R3" s="145"/>
    </row>
    <row r="4" spans="2:18" ht="5.0999999999999996" customHeight="1" thickBot="1" x14ac:dyDescent="0.25">
      <c r="E4" s="136"/>
      <c r="F4" s="137"/>
      <c r="G4" s="137"/>
      <c r="H4" s="137"/>
      <c r="I4" s="138"/>
      <c r="K4" s="145"/>
      <c r="L4" s="145"/>
      <c r="M4" s="145"/>
      <c r="N4" s="145"/>
      <c r="O4" s="145"/>
      <c r="P4" s="145"/>
      <c r="Q4" s="145"/>
      <c r="R4" s="145"/>
    </row>
    <row r="5" spans="2:18" ht="35.1" customHeight="1" thickBot="1" x14ac:dyDescent="0.25">
      <c r="B5" s="126" t="str">
        <f>"مديرية"&amp;" "&amp;[2]DATA!D6</f>
        <v>مديرية التربية والتعليم</v>
      </c>
      <c r="C5" s="127"/>
      <c r="E5" s="139"/>
      <c r="F5" s="140"/>
      <c r="G5" s="140"/>
      <c r="H5" s="140"/>
      <c r="I5" s="141"/>
      <c r="K5" s="145"/>
      <c r="L5" s="145"/>
      <c r="M5" s="145"/>
      <c r="N5" s="145"/>
      <c r="O5" s="145"/>
      <c r="P5" s="145"/>
      <c r="Q5" s="145"/>
      <c r="R5" s="145"/>
    </row>
    <row r="6" spans="2:18" ht="5.0999999999999996" customHeight="1" thickBot="1" x14ac:dyDescent="0.25">
      <c r="K6" s="145"/>
      <c r="L6" s="145"/>
      <c r="M6" s="145"/>
      <c r="N6" s="145"/>
      <c r="O6" s="145"/>
      <c r="P6" s="145"/>
      <c r="Q6" s="145"/>
      <c r="R6" s="145"/>
    </row>
    <row r="7" spans="2:18" ht="35.1" customHeight="1" thickTop="1" thickBot="1" x14ac:dyDescent="0.25">
      <c r="B7" s="126" t="str">
        <f>"إدارة"&amp;" "&amp;[2]DATA!D8</f>
        <v>إدارة بني عبيد التعليمية</v>
      </c>
      <c r="C7" s="127"/>
      <c r="F7" s="142" t="str">
        <f>$L$1</f>
        <v>1/1</v>
      </c>
      <c r="G7" s="143"/>
      <c r="H7" s="144"/>
      <c r="K7" s="145"/>
      <c r="L7" s="145"/>
      <c r="M7" s="145"/>
      <c r="N7" s="145"/>
      <c r="O7" s="145"/>
      <c r="P7" s="145"/>
      <c r="Q7" s="145"/>
      <c r="R7" s="145"/>
    </row>
    <row r="8" spans="2:18" ht="5.0999999999999996" customHeight="1" thickBot="1" x14ac:dyDescent="0.25">
      <c r="K8" s="145"/>
      <c r="L8" s="145"/>
      <c r="M8" s="145"/>
      <c r="N8" s="145"/>
      <c r="O8" s="145"/>
      <c r="P8" s="145"/>
      <c r="Q8" s="145"/>
      <c r="R8" s="145"/>
    </row>
    <row r="9" spans="2:18" ht="35.1" customHeight="1" thickBot="1" x14ac:dyDescent="0.25">
      <c r="B9" s="126" t="str">
        <f>"مدرسة"&amp;" "&amp;[2]DATA!D10</f>
        <v>مدرسة الفريد شماس الإعدادية</v>
      </c>
      <c r="C9" s="127"/>
      <c r="E9" s="128" t="str">
        <f>[2]DATA!$D$20</f>
        <v>2023 / 2024</v>
      </c>
      <c r="F9" s="129"/>
      <c r="G9" s="129"/>
      <c r="H9" s="129"/>
      <c r="I9" s="130"/>
      <c r="K9" s="145"/>
      <c r="L9" s="145"/>
      <c r="M9" s="145"/>
      <c r="N9" s="145"/>
      <c r="O9" s="145"/>
      <c r="P9" s="145"/>
      <c r="Q9" s="145"/>
      <c r="R9" s="145"/>
    </row>
    <row r="10" spans="2:18" ht="18.75" thickBot="1" x14ac:dyDescent="0.25">
      <c r="O10" s="93"/>
    </row>
    <row r="11" spans="2:18" ht="39.950000000000003" customHeight="1" thickTop="1" thickBot="1" x14ac:dyDescent="0.25">
      <c r="B11" s="101" t="s">
        <v>38</v>
      </c>
      <c r="C11" s="102" t="s">
        <v>218</v>
      </c>
      <c r="D11" s="102" t="s">
        <v>48</v>
      </c>
      <c r="E11" s="103" t="s">
        <v>49</v>
      </c>
      <c r="I11" s="101" t="s">
        <v>38</v>
      </c>
      <c r="J11" s="102" t="s">
        <v>218</v>
      </c>
      <c r="K11" s="102" t="s">
        <v>48</v>
      </c>
      <c r="L11" s="103" t="s">
        <v>49</v>
      </c>
      <c r="O11" s="93"/>
      <c r="P11" s="93" t="s">
        <v>206</v>
      </c>
    </row>
    <row r="12" spans="2:18" ht="35.1" customHeight="1" thickTop="1" x14ac:dyDescent="0.2">
      <c r="B12" s="104" t="str">
        <f>IF(C12&lt;&gt;"",SUBTOTAL(3,$C$12:C12),"")</f>
        <v/>
      </c>
      <c r="C12" s="39"/>
      <c r="D12" s="39"/>
      <c r="E12" s="40"/>
      <c r="I12" s="104" t="str">
        <f>IF(J12&lt;&gt;"",SUBTOTAL(3,$J$12:J12),"")</f>
        <v/>
      </c>
      <c r="J12" s="39"/>
      <c r="K12" s="39"/>
      <c r="L12" s="40"/>
      <c r="O12" s="93"/>
      <c r="P12" s="93" t="s">
        <v>207</v>
      </c>
    </row>
    <row r="13" spans="2:18" ht="35.1" customHeight="1" x14ac:dyDescent="0.2">
      <c r="B13" s="59" t="str">
        <f>IF(C13&lt;&gt;"",SUBTOTAL(3,$C$12:C13),"")</f>
        <v/>
      </c>
      <c r="C13" s="69"/>
      <c r="D13" s="69"/>
      <c r="E13" s="105"/>
      <c r="I13" s="59" t="str">
        <f>IF(J13&lt;&gt;"",SUBTOTAL(3,$J$12:J13),"")</f>
        <v/>
      </c>
      <c r="J13" s="69"/>
      <c r="K13" s="69"/>
      <c r="L13" s="105"/>
      <c r="O13" s="93"/>
      <c r="P13" s="93" t="s">
        <v>208</v>
      </c>
    </row>
    <row r="14" spans="2:18" ht="35.1" customHeight="1" x14ac:dyDescent="0.2">
      <c r="B14" s="59" t="str">
        <f>IF(C14&lt;&gt;"",SUBTOTAL(3,$C$12:C14),"")</f>
        <v/>
      </c>
      <c r="C14" s="69"/>
      <c r="D14" s="69"/>
      <c r="E14" s="105"/>
      <c r="I14" s="59" t="str">
        <f>IF(J14&lt;&gt;"",SUBTOTAL(3,$J$12:J14),"")</f>
        <v/>
      </c>
      <c r="J14" s="69"/>
      <c r="K14" s="69"/>
      <c r="L14" s="105"/>
      <c r="O14" s="93"/>
      <c r="P14" s="93" t="s">
        <v>209</v>
      </c>
    </row>
    <row r="15" spans="2:18" ht="35.1" customHeight="1" x14ac:dyDescent="0.2">
      <c r="B15" s="59" t="str">
        <f>IF(C15&lt;&gt;"",SUBTOTAL(3,$C$12:C15),"")</f>
        <v/>
      </c>
      <c r="C15" s="69"/>
      <c r="D15" s="69"/>
      <c r="E15" s="105"/>
      <c r="I15" s="59" t="str">
        <f>IF(J15&lt;&gt;"",SUBTOTAL(3,$J$12:J15),"")</f>
        <v/>
      </c>
      <c r="J15" s="69"/>
      <c r="K15" s="69"/>
      <c r="L15" s="105"/>
      <c r="O15" s="93"/>
      <c r="P15" s="93" t="s">
        <v>210</v>
      </c>
    </row>
    <row r="16" spans="2:18" ht="35.1" customHeight="1" x14ac:dyDescent="0.2">
      <c r="B16" s="59" t="str">
        <f>IF(C16&lt;&gt;"",SUBTOTAL(3,$C$12:C16),"")</f>
        <v/>
      </c>
      <c r="C16" s="69"/>
      <c r="D16" s="69"/>
      <c r="E16" s="105"/>
      <c r="I16" s="59" t="str">
        <f>IF(J16&lt;&gt;"",SUBTOTAL(3,$J$12:J16),"")</f>
        <v/>
      </c>
      <c r="J16" s="69"/>
      <c r="K16" s="69"/>
      <c r="L16" s="105"/>
      <c r="O16" s="93"/>
      <c r="P16" s="93" t="s">
        <v>211</v>
      </c>
    </row>
    <row r="17" spans="2:16" ht="35.1" customHeight="1" x14ac:dyDescent="0.2">
      <c r="B17" s="59" t="str">
        <f>IF(C17&lt;&gt;"",SUBTOTAL(3,$C$12:C17),"")</f>
        <v/>
      </c>
      <c r="C17" s="69"/>
      <c r="D17" s="69"/>
      <c r="E17" s="105"/>
      <c r="I17" s="59" t="str">
        <f>IF(J17&lt;&gt;"",SUBTOTAL(3,$J$12:J17),"")</f>
        <v/>
      </c>
      <c r="J17" s="69"/>
      <c r="K17" s="69"/>
      <c r="L17" s="105"/>
      <c r="O17" s="93"/>
      <c r="P17" s="93" t="s">
        <v>212</v>
      </c>
    </row>
    <row r="18" spans="2:16" ht="35.1" customHeight="1" x14ac:dyDescent="0.2">
      <c r="B18" s="59" t="str">
        <f>IF(C18&lt;&gt;"",SUBTOTAL(3,$C$12:C18),"")</f>
        <v/>
      </c>
      <c r="C18" s="69"/>
      <c r="D18" s="69"/>
      <c r="E18" s="105"/>
      <c r="I18" s="59" t="str">
        <f>IF(J18&lt;&gt;"",SUBTOTAL(3,$J$12:J18),"")</f>
        <v/>
      </c>
      <c r="J18" s="69"/>
      <c r="K18" s="69"/>
      <c r="L18" s="105"/>
      <c r="O18" s="93"/>
      <c r="P18" s="93" t="s">
        <v>213</v>
      </c>
    </row>
    <row r="19" spans="2:16" ht="35.1" customHeight="1" x14ac:dyDescent="0.2">
      <c r="B19" s="59" t="str">
        <f>IF(C19&lt;&gt;"",SUBTOTAL(3,$C$12:C19),"")</f>
        <v/>
      </c>
      <c r="C19" s="69"/>
      <c r="D19" s="69"/>
      <c r="E19" s="105"/>
      <c r="I19" s="59" t="str">
        <f>IF(J19&lt;&gt;"",SUBTOTAL(3,$J$12:J19),"")</f>
        <v/>
      </c>
      <c r="J19" s="69"/>
      <c r="K19" s="69"/>
      <c r="L19" s="105"/>
      <c r="P19" s="93" t="s">
        <v>214</v>
      </c>
    </row>
    <row r="20" spans="2:16" ht="35.1" customHeight="1" x14ac:dyDescent="0.2">
      <c r="B20" s="59" t="str">
        <f>IF(C20&lt;&gt;"",SUBTOTAL(3,$C$12:C20),"")</f>
        <v/>
      </c>
      <c r="C20" s="69"/>
      <c r="D20" s="69"/>
      <c r="E20" s="105"/>
      <c r="I20" s="59" t="str">
        <f>IF(J20&lt;&gt;"",SUBTOTAL(3,$J$12:J20),"")</f>
        <v/>
      </c>
      <c r="J20" s="69"/>
      <c r="K20" s="69"/>
      <c r="L20" s="105"/>
      <c r="P20" s="93"/>
    </row>
    <row r="21" spans="2:16" ht="35.1" customHeight="1" x14ac:dyDescent="0.2">
      <c r="B21" s="59" t="str">
        <f>IF(C21&lt;&gt;"",SUBTOTAL(3,$C$12:C21),"")</f>
        <v/>
      </c>
      <c r="C21" s="69"/>
      <c r="D21" s="69"/>
      <c r="E21" s="105"/>
      <c r="I21" s="59" t="str">
        <f>IF(J21&lt;&gt;"",SUBTOTAL(3,$J$12:J21),"")</f>
        <v/>
      </c>
      <c r="J21" s="69"/>
      <c r="K21" s="69"/>
      <c r="L21" s="105"/>
      <c r="P21" s="93"/>
    </row>
    <row r="22" spans="2:16" ht="35.1" customHeight="1" x14ac:dyDescent="0.2">
      <c r="B22" s="59" t="str">
        <f>IF(C22&lt;&gt;"",SUBTOTAL(3,$C$12:C22),"")</f>
        <v/>
      </c>
      <c r="C22" s="69"/>
      <c r="D22" s="69"/>
      <c r="E22" s="105"/>
      <c r="I22" s="59" t="str">
        <f>IF(J22&lt;&gt;"",SUBTOTAL(3,$J$12:J22),"")</f>
        <v/>
      </c>
      <c r="J22" s="69"/>
      <c r="K22" s="69"/>
      <c r="L22" s="105"/>
      <c r="P22" s="93"/>
    </row>
    <row r="23" spans="2:16" ht="35.1" customHeight="1" x14ac:dyDescent="0.2">
      <c r="B23" s="59" t="str">
        <f>IF(C23&lt;&gt;"",SUBTOTAL(3,$C$12:C23),"")</f>
        <v/>
      </c>
      <c r="C23" s="69"/>
      <c r="D23" s="69"/>
      <c r="E23" s="105"/>
      <c r="I23" s="59" t="str">
        <f>IF(J23&lt;&gt;"",SUBTOTAL(3,$J$12:J23),"")</f>
        <v/>
      </c>
      <c r="J23" s="69"/>
      <c r="K23" s="69"/>
      <c r="L23" s="105"/>
      <c r="P23" s="93"/>
    </row>
    <row r="24" spans="2:16" ht="35.1" customHeight="1" x14ac:dyDescent="0.2">
      <c r="B24" s="59" t="str">
        <f>IF(C24&lt;&gt;"",SUBTOTAL(3,$C$12:C24),"")</f>
        <v/>
      </c>
      <c r="C24" s="69"/>
      <c r="D24" s="69"/>
      <c r="E24" s="105"/>
      <c r="I24" s="59" t="str">
        <f>IF(J24&lt;&gt;"",SUBTOTAL(3,$J$12:J24),"")</f>
        <v/>
      </c>
      <c r="J24" s="69"/>
      <c r="K24" s="69"/>
      <c r="L24" s="105"/>
      <c r="P24" s="93"/>
    </row>
    <row r="25" spans="2:16" ht="35.1" customHeight="1" x14ac:dyDescent="0.2">
      <c r="B25" s="59" t="str">
        <f>IF(C25&lt;&gt;"",SUBTOTAL(3,$C$12:C25),"")</f>
        <v/>
      </c>
      <c r="C25" s="69"/>
      <c r="D25" s="69"/>
      <c r="E25" s="105"/>
      <c r="I25" s="59" t="str">
        <f>IF(J25&lt;&gt;"",SUBTOTAL(3,$J$12:J25),"")</f>
        <v/>
      </c>
      <c r="J25" s="69"/>
      <c r="K25" s="69"/>
      <c r="L25" s="105"/>
    </row>
    <row r="26" spans="2:16" ht="35.1" customHeight="1" x14ac:dyDescent="0.2">
      <c r="B26" s="59" t="str">
        <f>IF(C26&lt;&gt;"",SUBTOTAL(3,$C$12:C26),"")</f>
        <v/>
      </c>
      <c r="C26" s="69"/>
      <c r="D26" s="69"/>
      <c r="E26" s="105"/>
      <c r="I26" s="59" t="str">
        <f>IF(J26&lt;&gt;"",SUBTOTAL(3,$J$12:J26),"")</f>
        <v/>
      </c>
      <c r="J26" s="69"/>
      <c r="K26" s="69"/>
      <c r="L26" s="105"/>
    </row>
    <row r="27" spans="2:16" ht="35.1" customHeight="1" x14ac:dyDescent="0.2">
      <c r="B27" s="59" t="str">
        <f>IF(C27&lt;&gt;"",SUBTOTAL(3,$C$12:C27),"")</f>
        <v/>
      </c>
      <c r="C27" s="69"/>
      <c r="D27" s="69"/>
      <c r="E27" s="105"/>
      <c r="I27" s="59" t="str">
        <f>IF(J27&lt;&gt;"",SUBTOTAL(3,$J$12:J27),"")</f>
        <v/>
      </c>
      <c r="J27" s="69"/>
      <c r="K27" s="69"/>
      <c r="L27" s="105"/>
    </row>
    <row r="28" spans="2:16" ht="35.1" customHeight="1" x14ac:dyDescent="0.2">
      <c r="B28" s="59" t="str">
        <f>IF(C28&lt;&gt;"",SUBTOTAL(3,$C$12:C28),"")</f>
        <v/>
      </c>
      <c r="C28" s="69"/>
      <c r="D28" s="69"/>
      <c r="E28" s="105"/>
      <c r="I28" s="59" t="str">
        <f>IF(J28&lt;&gt;"",SUBTOTAL(3,$J$12:J28),"")</f>
        <v/>
      </c>
      <c r="J28" s="69"/>
      <c r="K28" s="69"/>
      <c r="L28" s="105"/>
    </row>
    <row r="29" spans="2:16" ht="35.1" customHeight="1" x14ac:dyDescent="0.2">
      <c r="B29" s="59" t="str">
        <f>IF(C29&lt;&gt;"",SUBTOTAL(3,$C$12:C29),"")</f>
        <v/>
      </c>
      <c r="C29" s="69"/>
      <c r="D29" s="69"/>
      <c r="E29" s="105"/>
      <c r="I29" s="59" t="str">
        <f>IF(J29&lt;&gt;"",SUBTOTAL(3,$J$12:J29),"")</f>
        <v/>
      </c>
      <c r="J29" s="69"/>
      <c r="K29" s="69"/>
      <c r="L29" s="105"/>
    </row>
    <row r="30" spans="2:16" ht="35.1" customHeight="1" x14ac:dyDescent="0.2">
      <c r="B30" s="59" t="str">
        <f>IF(C30&lt;&gt;"",SUBTOTAL(3,$C$12:C30),"")</f>
        <v/>
      </c>
      <c r="C30" s="69"/>
      <c r="D30" s="69"/>
      <c r="E30" s="105"/>
      <c r="I30" s="59" t="str">
        <f>IF(J30&lt;&gt;"",SUBTOTAL(3,$J$12:J30),"")</f>
        <v/>
      </c>
      <c r="J30" s="69"/>
      <c r="K30" s="69"/>
      <c r="L30" s="105"/>
    </row>
    <row r="31" spans="2:16" ht="35.1" customHeight="1" x14ac:dyDescent="0.2">
      <c r="B31" s="59" t="str">
        <f>IF(C31&lt;&gt;"",SUBTOTAL(3,$C$12:C31),"")</f>
        <v/>
      </c>
      <c r="C31" s="69"/>
      <c r="D31" s="69"/>
      <c r="E31" s="105"/>
      <c r="I31" s="59" t="str">
        <f>IF(J31&lt;&gt;"",SUBTOTAL(3,$J$12:J31),"")</f>
        <v/>
      </c>
      <c r="J31" s="69"/>
      <c r="K31" s="69"/>
      <c r="L31" s="105"/>
    </row>
    <row r="32" spans="2:16" ht="35.1" customHeight="1" x14ac:dyDescent="0.2">
      <c r="B32" s="59" t="str">
        <f>IF(C32&lt;&gt;"",SUBTOTAL(3,$C$12:C32),"")</f>
        <v/>
      </c>
      <c r="C32" s="69"/>
      <c r="D32" s="69"/>
      <c r="E32" s="105"/>
      <c r="I32" s="59" t="str">
        <f>IF(J32&lt;&gt;"",SUBTOTAL(3,$J$12:J32),"")</f>
        <v/>
      </c>
      <c r="J32" s="69"/>
      <c r="K32" s="69"/>
      <c r="L32" s="105"/>
    </row>
    <row r="33" spans="2:12" ht="35.1" customHeight="1" x14ac:dyDescent="0.2">
      <c r="B33" s="59" t="str">
        <f>IF(C33&lt;&gt;"",SUBTOTAL(3,$C$12:C33),"")</f>
        <v/>
      </c>
      <c r="C33" s="69"/>
      <c r="D33" s="69"/>
      <c r="E33" s="105"/>
      <c r="I33" s="59" t="str">
        <f>IF(J33&lt;&gt;"",SUBTOTAL(3,$J$12:J33),"")</f>
        <v/>
      </c>
      <c r="J33" s="69"/>
      <c r="K33" s="69"/>
      <c r="L33" s="105"/>
    </row>
    <row r="34" spans="2:12" ht="35.1" customHeight="1" x14ac:dyDescent="0.2">
      <c r="B34" s="59" t="str">
        <f>IF(C34&lt;&gt;"",SUBTOTAL(3,$C$12:C34),"")</f>
        <v/>
      </c>
      <c r="C34" s="69"/>
      <c r="D34" s="69"/>
      <c r="E34" s="105"/>
      <c r="I34" s="59" t="str">
        <f>IF(J34&lt;&gt;"",SUBTOTAL(3,$J$12:J34),"")</f>
        <v/>
      </c>
      <c r="J34" s="69"/>
      <c r="K34" s="69"/>
      <c r="L34" s="105"/>
    </row>
    <row r="35" spans="2:12" ht="35.1" customHeight="1" x14ac:dyDescent="0.2">
      <c r="B35" s="59" t="str">
        <f>IF(C35&lt;&gt;"",SUBTOTAL(3,$C$12:C35),"")</f>
        <v/>
      </c>
      <c r="C35" s="69"/>
      <c r="D35" s="69"/>
      <c r="E35" s="105"/>
      <c r="I35" s="59" t="str">
        <f>IF(J35&lt;&gt;"",SUBTOTAL(3,$J$12:J35),"")</f>
        <v/>
      </c>
      <c r="J35" s="69"/>
      <c r="K35" s="69"/>
      <c r="L35" s="105"/>
    </row>
    <row r="36" spans="2:12" ht="35.1" customHeight="1" x14ac:dyDescent="0.2">
      <c r="B36" s="59" t="str">
        <f>IF(C36&lt;&gt;"",SUBTOTAL(3,$C$12:C36),"")</f>
        <v/>
      </c>
      <c r="C36" s="69"/>
      <c r="D36" s="69"/>
      <c r="E36" s="105"/>
      <c r="I36" s="59" t="str">
        <f>IF(J36&lt;&gt;"",SUBTOTAL(3,$J$12:J36),"")</f>
        <v/>
      </c>
      <c r="J36" s="69"/>
      <c r="K36" s="69"/>
      <c r="L36" s="105"/>
    </row>
    <row r="37" spans="2:12" ht="35.1" customHeight="1" x14ac:dyDescent="0.2">
      <c r="B37" s="59" t="str">
        <f>IF(C37&lt;&gt;"",SUBTOTAL(3,$C$12:C37),"")</f>
        <v/>
      </c>
      <c r="C37" s="69"/>
      <c r="D37" s="69"/>
      <c r="E37" s="105"/>
      <c r="I37" s="59" t="str">
        <f>IF(J37&lt;&gt;"",SUBTOTAL(3,$J$12:J37),"")</f>
        <v/>
      </c>
      <c r="J37" s="69"/>
      <c r="K37" s="69"/>
      <c r="L37" s="105"/>
    </row>
    <row r="38" spans="2:12" ht="35.1" customHeight="1" x14ac:dyDescent="0.2">
      <c r="B38" s="59" t="str">
        <f>IF(C38&lt;&gt;"",SUBTOTAL(3,$C$12:C38),"")</f>
        <v/>
      </c>
      <c r="C38" s="69"/>
      <c r="D38" s="69"/>
      <c r="E38" s="105"/>
      <c r="I38" s="59" t="str">
        <f>IF(J38&lt;&gt;"",SUBTOTAL(3,$J$12:J38),"")</f>
        <v/>
      </c>
      <c r="J38" s="69"/>
      <c r="K38" s="69"/>
      <c r="L38" s="105"/>
    </row>
    <row r="39" spans="2:12" ht="35.1" customHeight="1" x14ac:dyDescent="0.2">
      <c r="B39" s="59" t="str">
        <f>IF(C39&lt;&gt;"",SUBTOTAL(3,$C$12:C39),"")</f>
        <v/>
      </c>
      <c r="C39" s="69"/>
      <c r="D39" s="69"/>
      <c r="E39" s="105"/>
      <c r="I39" s="59" t="str">
        <f>IF(J39&lt;&gt;"",SUBTOTAL(3,$J$12:J39),"")</f>
        <v/>
      </c>
      <c r="J39" s="69"/>
      <c r="K39" s="69"/>
      <c r="L39" s="105"/>
    </row>
    <row r="40" spans="2:12" ht="35.1" customHeight="1" x14ac:dyDescent="0.2">
      <c r="B40" s="59" t="str">
        <f>IF(C40&lt;&gt;"",SUBTOTAL(3,$C$12:C40),"")</f>
        <v/>
      </c>
      <c r="C40" s="69"/>
      <c r="D40" s="69"/>
      <c r="E40" s="105"/>
      <c r="I40" s="59" t="str">
        <f>IF(J40&lt;&gt;"",SUBTOTAL(3,$J$12:J40),"")</f>
        <v/>
      </c>
      <c r="J40" s="69"/>
      <c r="K40" s="69"/>
      <c r="L40" s="105"/>
    </row>
    <row r="41" spans="2:12" ht="35.1" customHeight="1" x14ac:dyDescent="0.2">
      <c r="B41" s="59" t="str">
        <f>IF(C41&lt;&gt;"",SUBTOTAL(3,$C$12:C41),"")</f>
        <v/>
      </c>
      <c r="C41" s="69"/>
      <c r="D41" s="69"/>
      <c r="E41" s="105"/>
      <c r="I41" s="59" t="str">
        <f>IF(J41&lt;&gt;"",SUBTOTAL(3,$J$12:J41),"")</f>
        <v/>
      </c>
      <c r="J41" s="69"/>
      <c r="K41" s="69"/>
      <c r="L41" s="105"/>
    </row>
    <row r="42" spans="2:12" ht="35.1" customHeight="1" x14ac:dyDescent="0.2">
      <c r="B42" s="59" t="str">
        <f>IF(C42&lt;&gt;"",SUBTOTAL(3,$C$12:C42),"")</f>
        <v/>
      </c>
      <c r="C42" s="69"/>
      <c r="D42" s="69"/>
      <c r="E42" s="105"/>
      <c r="I42" s="59" t="str">
        <f>IF(J42&lt;&gt;"",SUBTOTAL(3,$J$12:J42),"")</f>
        <v/>
      </c>
      <c r="J42" s="69"/>
      <c r="K42" s="69"/>
      <c r="L42" s="105"/>
    </row>
    <row r="43" spans="2:12" ht="35.1" customHeight="1" x14ac:dyDescent="0.2">
      <c r="B43" s="59" t="str">
        <f>IF(C43&lt;&gt;"",SUBTOTAL(3,$C$12:C43),"")</f>
        <v/>
      </c>
      <c r="C43" s="69"/>
      <c r="D43" s="69"/>
      <c r="E43" s="105"/>
      <c r="I43" s="59" t="str">
        <f>IF(J43&lt;&gt;"",SUBTOTAL(3,$J$12:J43),"")</f>
        <v/>
      </c>
      <c r="J43" s="69"/>
      <c r="K43" s="69"/>
      <c r="L43" s="105"/>
    </row>
    <row r="44" spans="2:12" ht="35.1" customHeight="1" x14ac:dyDescent="0.2">
      <c r="B44" s="59" t="str">
        <f>IF(C44&lt;&gt;"",SUBTOTAL(3,$C$12:C44),"")</f>
        <v/>
      </c>
      <c r="C44" s="69"/>
      <c r="D44" s="69"/>
      <c r="E44" s="105"/>
      <c r="I44" s="59" t="str">
        <f>IF(J44&lt;&gt;"",SUBTOTAL(3,$J$12:J44),"")</f>
        <v/>
      </c>
      <c r="J44" s="69"/>
      <c r="K44" s="69"/>
      <c r="L44" s="105"/>
    </row>
    <row r="45" spans="2:12" ht="35.1" customHeight="1" x14ac:dyDescent="0.2">
      <c r="B45" s="59" t="str">
        <f>IF(C45&lt;&gt;"",SUBTOTAL(3,$C$12:C45),"")</f>
        <v/>
      </c>
      <c r="C45" s="69"/>
      <c r="D45" s="69"/>
      <c r="E45" s="105"/>
      <c r="I45" s="59" t="str">
        <f>IF(J45&lt;&gt;"",SUBTOTAL(3,$J$12:J45),"")</f>
        <v/>
      </c>
      <c r="J45" s="69"/>
      <c r="K45" s="69"/>
      <c r="L45" s="105"/>
    </row>
    <row r="46" spans="2:12" ht="35.1" customHeight="1" thickBot="1" x14ac:dyDescent="0.25">
      <c r="B46" s="72" t="str">
        <f>IF(C46&lt;&gt;"",SUBTOTAL(3,$C$12:C46),"")</f>
        <v/>
      </c>
      <c r="C46" s="74"/>
      <c r="D46" s="74"/>
      <c r="E46" s="80"/>
      <c r="I46" s="72" t="str">
        <f>IF(J46&lt;&gt;"",SUBTOTAL(3,$J$12:J46),"")</f>
        <v/>
      </c>
      <c r="J46" s="74"/>
      <c r="K46" s="74"/>
      <c r="L46" s="80"/>
    </row>
    <row r="47" spans="2:12" ht="35.1" customHeight="1" thickTop="1" x14ac:dyDescent="0.2"/>
    <row r="48" spans="2:12" ht="35.1" customHeight="1" x14ac:dyDescent="0.2"/>
    <row r="49" ht="35.1" customHeight="1" x14ac:dyDescent="0.2"/>
    <row r="50" ht="35.1" customHeight="1" x14ac:dyDescent="0.2"/>
    <row r="51" ht="35.1" customHeight="1" x14ac:dyDescent="0.2"/>
    <row r="52" ht="35.1" customHeight="1" x14ac:dyDescent="0.2"/>
    <row r="53" ht="35.1" customHeight="1" x14ac:dyDescent="0.2"/>
    <row r="54" ht="35.1" customHeight="1" x14ac:dyDescent="0.2"/>
    <row r="55" ht="35.1" customHeight="1" x14ac:dyDescent="0.2"/>
    <row r="56" ht="35.1" customHeight="1" x14ac:dyDescent="0.2"/>
    <row r="57" ht="35.1" customHeight="1" x14ac:dyDescent="0.2"/>
    <row r="58" ht="35.1" customHeight="1" x14ac:dyDescent="0.2"/>
    <row r="59" ht="35.1" customHeight="1" x14ac:dyDescent="0.2"/>
    <row r="60" ht="35.1" customHeight="1" x14ac:dyDescent="0.2"/>
    <row r="61" ht="35.1" customHeight="1" x14ac:dyDescent="0.2"/>
    <row r="62" ht="35.1" customHeight="1" x14ac:dyDescent="0.2"/>
    <row r="63" ht="35.1" customHeight="1" x14ac:dyDescent="0.2"/>
    <row r="64" ht="35.1" customHeight="1" x14ac:dyDescent="0.2"/>
    <row r="65" ht="35.1" customHeight="1" x14ac:dyDescent="0.2"/>
    <row r="66" ht="35.1" customHeight="1" x14ac:dyDescent="0.2"/>
    <row r="67" ht="35.1" customHeight="1" x14ac:dyDescent="0.2"/>
    <row r="68" ht="35.1" customHeight="1" x14ac:dyDescent="0.2"/>
    <row r="69" ht="35.1" customHeight="1" x14ac:dyDescent="0.2"/>
    <row r="70" ht="35.1" customHeight="1" x14ac:dyDescent="0.2"/>
    <row r="71" ht="35.1" customHeight="1" x14ac:dyDescent="0.2"/>
    <row r="72" ht="35.1" customHeight="1" x14ac:dyDescent="0.2"/>
    <row r="73" ht="35.1" customHeight="1" x14ac:dyDescent="0.2"/>
    <row r="74" ht="35.1" customHeight="1" x14ac:dyDescent="0.2"/>
    <row r="75" ht="35.1" customHeight="1" x14ac:dyDescent="0.2"/>
    <row r="76" ht="35.1" customHeight="1" x14ac:dyDescent="0.2"/>
    <row r="77" ht="35.1" customHeight="1" x14ac:dyDescent="0.2"/>
    <row r="78" ht="35.1" customHeight="1" x14ac:dyDescent="0.2"/>
    <row r="79" ht="35.1" customHeight="1" x14ac:dyDescent="0.2"/>
    <row r="80" ht="35.1" customHeight="1" x14ac:dyDescent="0.2"/>
    <row r="81" ht="35.1" customHeight="1" x14ac:dyDescent="0.2"/>
    <row r="82" ht="35.1" customHeight="1" x14ac:dyDescent="0.2"/>
    <row r="83" ht="35.1" customHeight="1" x14ac:dyDescent="0.2"/>
    <row r="84" ht="35.1" customHeight="1" x14ac:dyDescent="0.2"/>
    <row r="85" ht="35.1" customHeight="1" x14ac:dyDescent="0.2"/>
    <row r="86" ht="35.1" customHeight="1" x14ac:dyDescent="0.2"/>
    <row r="87" ht="35.1" customHeight="1" x14ac:dyDescent="0.2"/>
    <row r="88" ht="35.1" customHeight="1" x14ac:dyDescent="0.2"/>
    <row r="89" ht="35.1" customHeight="1" x14ac:dyDescent="0.2"/>
    <row r="90" ht="35.1" customHeight="1" x14ac:dyDescent="0.2"/>
    <row r="91" ht="35.1" customHeight="1" x14ac:dyDescent="0.2"/>
    <row r="92" ht="35.1" customHeight="1" x14ac:dyDescent="0.2"/>
    <row r="93" ht="35.1" customHeight="1" x14ac:dyDescent="0.2"/>
    <row r="94" ht="35.1" customHeight="1" x14ac:dyDescent="0.2"/>
    <row r="95" ht="35.1" customHeight="1" x14ac:dyDescent="0.2"/>
    <row r="96" ht="35.1" customHeight="1" x14ac:dyDescent="0.2"/>
    <row r="97" ht="35.1" customHeight="1" x14ac:dyDescent="0.2"/>
    <row r="98" ht="35.1" customHeight="1" x14ac:dyDescent="0.2"/>
    <row r="99" ht="35.1" customHeight="1" x14ac:dyDescent="0.2"/>
    <row r="100" ht="35.1" customHeight="1" x14ac:dyDescent="0.2"/>
    <row r="101" ht="35.1" customHeight="1" x14ac:dyDescent="0.2"/>
    <row r="102" ht="35.1" customHeight="1" x14ac:dyDescent="0.2"/>
    <row r="103" ht="35.1" customHeight="1" x14ac:dyDescent="0.2"/>
    <row r="104" ht="35.1" customHeight="1" x14ac:dyDescent="0.2"/>
    <row r="105" ht="35.1" customHeight="1" x14ac:dyDescent="0.2"/>
    <row r="106" ht="35.1" customHeight="1" x14ac:dyDescent="0.2"/>
    <row r="107" ht="35.1" customHeight="1" x14ac:dyDescent="0.2"/>
    <row r="108" ht="35.1" customHeight="1" x14ac:dyDescent="0.2"/>
    <row r="109" ht="35.1" customHeight="1" x14ac:dyDescent="0.2"/>
    <row r="110" ht="35.1" customHeight="1" x14ac:dyDescent="0.2"/>
    <row r="111" ht="35.1" customHeight="1" x14ac:dyDescent="0.2"/>
    <row r="112" ht="35.1" customHeight="1" x14ac:dyDescent="0.2"/>
    <row r="113" ht="35.1" customHeight="1" x14ac:dyDescent="0.2"/>
    <row r="114" ht="35.1" customHeight="1" x14ac:dyDescent="0.2"/>
    <row r="115" ht="35.1" customHeight="1" x14ac:dyDescent="0.2"/>
    <row r="116" ht="35.1" customHeight="1" x14ac:dyDescent="0.2"/>
    <row r="117" ht="35.1" customHeight="1" x14ac:dyDescent="0.2"/>
    <row r="118" ht="35.1" customHeight="1" x14ac:dyDescent="0.2"/>
    <row r="119" ht="35.1" customHeight="1" x14ac:dyDescent="0.2"/>
    <row r="120" ht="35.1" customHeight="1" x14ac:dyDescent="0.2"/>
    <row r="121" ht="35.1" customHeight="1" x14ac:dyDescent="0.2"/>
    <row r="122" ht="35.1" customHeight="1" x14ac:dyDescent="0.2"/>
    <row r="123" ht="35.1" customHeight="1" x14ac:dyDescent="0.2"/>
    <row r="124" ht="35.1" customHeight="1" x14ac:dyDescent="0.2"/>
    <row r="125" ht="35.1" customHeight="1" x14ac:dyDescent="0.2"/>
    <row r="126" ht="35.1" customHeight="1" x14ac:dyDescent="0.2"/>
    <row r="127" ht="35.1" customHeight="1" x14ac:dyDescent="0.2"/>
    <row r="128" ht="35.1" customHeight="1" x14ac:dyDescent="0.2"/>
    <row r="129" ht="35.1" customHeight="1" x14ac:dyDescent="0.2"/>
    <row r="130" ht="35.1" customHeight="1" x14ac:dyDescent="0.2"/>
    <row r="131" ht="35.1" customHeight="1" x14ac:dyDescent="0.2"/>
    <row r="132" ht="35.1" customHeight="1" x14ac:dyDescent="0.2"/>
    <row r="133" ht="35.1" customHeight="1" x14ac:dyDescent="0.2"/>
    <row r="134" ht="35.1" customHeight="1" x14ac:dyDescent="0.2"/>
    <row r="135" ht="35.1" customHeight="1" x14ac:dyDescent="0.2"/>
    <row r="136" ht="35.1" customHeight="1" x14ac:dyDescent="0.2"/>
    <row r="137" ht="35.1" customHeight="1" x14ac:dyDescent="0.2"/>
    <row r="138" ht="35.1" customHeight="1" x14ac:dyDescent="0.2"/>
    <row r="139" ht="35.1" customHeight="1" x14ac:dyDescent="0.2"/>
    <row r="140" ht="35.1" customHeight="1" x14ac:dyDescent="0.2"/>
    <row r="141" ht="35.1" customHeight="1" x14ac:dyDescent="0.2"/>
    <row r="142" ht="35.1" customHeight="1" x14ac:dyDescent="0.2"/>
    <row r="143" ht="35.1" customHeight="1" x14ac:dyDescent="0.2"/>
    <row r="144" ht="35.1" customHeight="1" x14ac:dyDescent="0.2"/>
    <row r="145" ht="35.1" customHeight="1" x14ac:dyDescent="0.2"/>
    <row r="146" ht="35.1" customHeight="1" x14ac:dyDescent="0.2"/>
    <row r="147" ht="35.1" customHeight="1" x14ac:dyDescent="0.2"/>
    <row r="148" ht="35.1" customHeight="1" x14ac:dyDescent="0.2"/>
    <row r="149" ht="35.1" customHeight="1" x14ac:dyDescent="0.2"/>
    <row r="150" ht="35.1" customHeight="1" x14ac:dyDescent="0.2"/>
    <row r="151" ht="35.1" customHeight="1" x14ac:dyDescent="0.2"/>
    <row r="152" ht="35.1" customHeight="1" x14ac:dyDescent="0.2"/>
    <row r="153" ht="35.1" customHeight="1" x14ac:dyDescent="0.2"/>
    <row r="154" ht="35.1" customHeight="1" x14ac:dyDescent="0.2"/>
    <row r="155" ht="35.1" customHeight="1" x14ac:dyDescent="0.2"/>
    <row r="156" ht="35.1" customHeight="1" x14ac:dyDescent="0.2"/>
    <row r="157" ht="35.1" customHeight="1" x14ac:dyDescent="0.2"/>
    <row r="158" ht="35.1" customHeight="1" x14ac:dyDescent="0.2"/>
    <row r="159" ht="35.1" customHeight="1" x14ac:dyDescent="0.2"/>
    <row r="160" ht="35.1" customHeight="1" x14ac:dyDescent="0.2"/>
    <row r="161" ht="35.1" customHeight="1" x14ac:dyDescent="0.2"/>
    <row r="162" ht="35.1" customHeight="1" x14ac:dyDescent="0.2"/>
    <row r="163" ht="35.1" customHeight="1" x14ac:dyDescent="0.2"/>
    <row r="164" ht="35.1" customHeight="1" x14ac:dyDescent="0.2"/>
    <row r="165" ht="35.1" customHeight="1" x14ac:dyDescent="0.2"/>
    <row r="166" ht="35.1" customHeight="1" x14ac:dyDescent="0.2"/>
    <row r="167" ht="35.1" customHeight="1" x14ac:dyDescent="0.2"/>
    <row r="168" ht="35.1" customHeight="1" x14ac:dyDescent="0.2"/>
    <row r="169" ht="35.1" customHeight="1" x14ac:dyDescent="0.2"/>
    <row r="170" ht="35.1" customHeight="1" x14ac:dyDescent="0.2"/>
    <row r="171" ht="35.1" customHeight="1" x14ac:dyDescent="0.2"/>
    <row r="172" ht="35.1" customHeight="1" x14ac:dyDescent="0.2"/>
    <row r="173" ht="35.1" customHeight="1" x14ac:dyDescent="0.2"/>
    <row r="174" ht="35.1" customHeight="1" x14ac:dyDescent="0.2"/>
    <row r="175" ht="35.1" customHeight="1" x14ac:dyDescent="0.2"/>
    <row r="176" ht="35.1" customHeight="1" x14ac:dyDescent="0.2"/>
    <row r="177" ht="35.1" customHeight="1" x14ac:dyDescent="0.2"/>
    <row r="178" ht="35.1" customHeight="1" x14ac:dyDescent="0.2"/>
    <row r="179" ht="35.1" customHeight="1" x14ac:dyDescent="0.2"/>
    <row r="180" ht="35.1" customHeight="1" x14ac:dyDescent="0.2"/>
    <row r="181" ht="35.1" customHeight="1" x14ac:dyDescent="0.2"/>
    <row r="182" ht="35.1" customHeight="1" x14ac:dyDescent="0.2"/>
    <row r="183" ht="35.1" customHeight="1" x14ac:dyDescent="0.2"/>
    <row r="184" ht="35.1" customHeight="1" x14ac:dyDescent="0.2"/>
    <row r="185" ht="35.1" customHeight="1" x14ac:dyDescent="0.2"/>
    <row r="186" ht="35.1" customHeight="1" x14ac:dyDescent="0.2"/>
    <row r="187" ht="35.1" customHeight="1" x14ac:dyDescent="0.2"/>
    <row r="188" ht="35.1" customHeight="1" x14ac:dyDescent="0.2"/>
    <row r="189" ht="35.1" customHeight="1" x14ac:dyDescent="0.2"/>
    <row r="190" ht="35.1" customHeight="1" x14ac:dyDescent="0.2"/>
    <row r="191" ht="35.1" customHeight="1" x14ac:dyDescent="0.2"/>
    <row r="192" ht="35.1" customHeight="1" x14ac:dyDescent="0.2"/>
    <row r="193" ht="35.1" customHeight="1" x14ac:dyDescent="0.2"/>
    <row r="194" ht="35.1" customHeight="1" x14ac:dyDescent="0.2"/>
    <row r="195" ht="35.1" customHeight="1" x14ac:dyDescent="0.2"/>
    <row r="196" ht="35.1" customHeight="1" x14ac:dyDescent="0.2"/>
    <row r="197" ht="35.1" customHeight="1" x14ac:dyDescent="0.2"/>
    <row r="198" ht="35.1" customHeight="1" x14ac:dyDescent="0.2"/>
    <row r="199" ht="35.1" customHeight="1" x14ac:dyDescent="0.2"/>
    <row r="200" ht="35.1" customHeight="1" x14ac:dyDescent="0.2"/>
    <row r="201" ht="35.1" customHeight="1" x14ac:dyDescent="0.2"/>
    <row r="202" ht="35.1" customHeight="1" x14ac:dyDescent="0.2"/>
    <row r="203" ht="35.1" customHeight="1" x14ac:dyDescent="0.2"/>
    <row r="204" ht="35.1" customHeight="1" x14ac:dyDescent="0.2"/>
    <row r="205" ht="35.1" customHeight="1" x14ac:dyDescent="0.2"/>
    <row r="206" ht="35.1" customHeight="1" x14ac:dyDescent="0.2"/>
    <row r="207" ht="35.1" customHeight="1" x14ac:dyDescent="0.2"/>
    <row r="208" ht="35.1" customHeight="1" x14ac:dyDescent="0.2"/>
    <row r="209" ht="35.1" customHeight="1" x14ac:dyDescent="0.2"/>
    <row r="210" ht="35.1" customHeight="1" x14ac:dyDescent="0.2"/>
    <row r="211" ht="35.1" customHeight="1" x14ac:dyDescent="0.2"/>
    <row r="212" ht="35.1" customHeight="1" x14ac:dyDescent="0.2"/>
    <row r="213" ht="35.1" customHeight="1" x14ac:dyDescent="0.2"/>
    <row r="214" ht="35.1" customHeight="1" x14ac:dyDescent="0.2"/>
    <row r="215" ht="35.1" customHeight="1" x14ac:dyDescent="0.2"/>
    <row r="216" ht="35.1" customHeight="1" x14ac:dyDescent="0.2"/>
    <row r="217" ht="35.1" customHeight="1" x14ac:dyDescent="0.2"/>
    <row r="218" ht="35.1" customHeight="1" x14ac:dyDescent="0.2"/>
    <row r="219" ht="35.1" customHeight="1" x14ac:dyDescent="0.2"/>
    <row r="220" ht="35.1" customHeight="1" x14ac:dyDescent="0.2"/>
    <row r="221" ht="35.1" customHeight="1" x14ac:dyDescent="0.2"/>
    <row r="222" ht="35.1" customHeight="1" x14ac:dyDescent="0.2"/>
    <row r="223" ht="35.1" customHeight="1" x14ac:dyDescent="0.2"/>
    <row r="224" ht="35.1" customHeight="1" x14ac:dyDescent="0.2"/>
    <row r="225" ht="35.1" customHeight="1" x14ac:dyDescent="0.2"/>
    <row r="226" ht="35.1" customHeight="1" x14ac:dyDescent="0.2"/>
    <row r="227" ht="35.1" customHeight="1" x14ac:dyDescent="0.2"/>
    <row r="228" ht="35.1" customHeight="1" x14ac:dyDescent="0.2"/>
    <row r="229" ht="35.1" customHeight="1" x14ac:dyDescent="0.2"/>
    <row r="230" ht="35.1" customHeight="1" x14ac:dyDescent="0.2"/>
    <row r="231" ht="35.1" customHeight="1" x14ac:dyDescent="0.2"/>
    <row r="232" ht="35.1" customHeight="1" x14ac:dyDescent="0.2"/>
    <row r="233" ht="35.1" customHeight="1" x14ac:dyDescent="0.2"/>
    <row r="234" ht="35.1" customHeight="1" x14ac:dyDescent="0.2"/>
    <row r="235" ht="35.1" customHeight="1" x14ac:dyDescent="0.2"/>
    <row r="236" ht="35.1" customHeight="1" x14ac:dyDescent="0.2"/>
    <row r="237" ht="35.1" customHeight="1" x14ac:dyDescent="0.2"/>
    <row r="238" ht="35.1" customHeight="1" x14ac:dyDescent="0.2"/>
    <row r="239" ht="35.1" customHeight="1" x14ac:dyDescent="0.2"/>
  </sheetData>
  <mergeCells count="9">
    <mergeCell ref="B9:C9"/>
    <mergeCell ref="E9:I9"/>
    <mergeCell ref="J1:K1"/>
    <mergeCell ref="B3:C3"/>
    <mergeCell ref="E3:I5"/>
    <mergeCell ref="B5:C5"/>
    <mergeCell ref="B7:C7"/>
    <mergeCell ref="F7:H7"/>
    <mergeCell ref="K3:R9"/>
  </mergeCells>
  <dataValidations count="1">
    <dataValidation type="list" allowBlank="1" showInputMessage="1" showErrorMessage="1" sqref="L1">
      <formula1>$P$11:$P$19</formula1>
    </dataValidation>
  </dataValidations>
  <printOptions horizontalCentered="1"/>
  <pageMargins left="0" right="0" top="0" bottom="0" header="0" footer="0"/>
  <pageSetup scale="49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نطاقات تمت تسميتها</vt:lpstr>
      </vt:variant>
      <vt:variant>
        <vt:i4>7</vt:i4>
      </vt:variant>
    </vt:vector>
  </HeadingPairs>
  <TitlesOfParts>
    <vt:vector size="12" baseType="lpstr">
      <vt:lpstr>DATA</vt:lpstr>
      <vt:lpstr>البيانات الأساسية الأول</vt:lpstr>
      <vt:lpstr>البيانات الأساسية الثاني</vt:lpstr>
      <vt:lpstr>البيانات الأساسية الثالث</vt:lpstr>
      <vt:lpstr>قوائم فصول </vt:lpstr>
      <vt:lpstr>DATA!Print_Area</vt:lpstr>
      <vt:lpstr>'البيانات الأساسية الأول'!Print_Area</vt:lpstr>
      <vt:lpstr>'البيانات الأساسية الثالث'!Print_Area</vt:lpstr>
      <vt:lpstr>'البيانات الأساسية الثاني'!Print_Area</vt:lpstr>
      <vt:lpstr>'البيانات الأساسية الأول'!Print_Titles</vt:lpstr>
      <vt:lpstr>'البيانات الأساسية الثالث'!Print_Titles</vt:lpstr>
      <vt:lpstr>'البيانات الأساسية الثاني'!Print_Titles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2023-07-11T23:43:03Z</dcterms:created>
  <dcterms:modified xsi:type="dcterms:W3CDTF">2023-07-14T18:30:49Z</dcterms:modified>
</cp:coreProperties>
</file>